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admin106\Desktop\企画財政係佐藤\広報\ホームページ\mikura_web\data\zaisei\"/>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AM35" i="9"/>
  <c r="CO34" i="9"/>
  <c r="AM34" i="9"/>
  <c r="C34" i="9"/>
  <c r="C35" i="9" l="1"/>
  <c r="C36" i="9" s="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s="1"/>
  <c r="BW35" i="9" s="1"/>
  <c r="BW36" i="9" s="1"/>
  <c r="BW37" i="9" s="1"/>
  <c r="BW38" i="9" s="1"/>
  <c r="BW39" i="9" s="1"/>
  <c r="BW40" i="9" s="1"/>
</calcChain>
</file>

<file path=xl/sharedStrings.xml><?xml version="1.0" encoding="utf-8"?>
<sst xmlns="http://schemas.openxmlformats.org/spreadsheetml/2006/main" count="1129" uniqueCount="561">
  <si>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</si>
  <si>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</si>
  <si>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</si>
  <si>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</si>
  <si>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</si>
  <si>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</si>
  <si>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</si>
  <si>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</si>
  <si>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</si>
  <si>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</si>
  <si>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</si>
  <si>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</si>
  <si>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</si>
  <si>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</si>
  <si>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</si>
  <si>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</si>
  <si>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</si>
  <si>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</si>
  <si>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</si>
  <si>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</si>
  <si>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</si>
  <si>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</si>
  <si>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</si>
  <si>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</si>
  <si>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</si>
  <si>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</si>
  <si>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</si>
  <si>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</si>
  <si>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</si>
  <si>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</si>
  <si>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</si>
  <si>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</si>
  <si>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</si>
  <si>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</si>
  <si>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</si>
  <si>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</si>
  <si>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</si>
  <si>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</si>
  <si>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</si>
  <si>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</si>
  <si>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</si>
  <si>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</si>
  <si>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</si>
  <si>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</si>
  <si>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</si>
  <si>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</si>
  <si>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</si>
  <si>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</si>
  <si>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</si>
  <si>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</si>
  <si>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</si>
  <si>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</si>
  <si>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</si>
  <si>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</si>
  <si>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</si>
  <si>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</si>
  <si>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</si>
  <si>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</si>
  <si>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</si>
  <si>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</si>
  <si>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</si>
  <si>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</si>
  <si>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</si>
  <si>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</si>
  <si>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</si>
  <si>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</si>
  <si>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</si>
  <si>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</si>
  <si>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</si>
  <si>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</si>
  <si>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</si>
  <si>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</si>
  <si>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</si>
  <si>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</si>
  <si>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</si>
  <si>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</si>
  <si>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</si>
  <si>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</si>
  <si>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</si>
  <si>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</si>
  <si>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</si>
  <si>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</si>
  <si>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</si>
  <si>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御蔵島村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</si>
  <si>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</si>
  <si>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</si>
  <si>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</si>
  <si>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</si>
  <si>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</si>
  <si>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</si>
  <si>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</si>
  <si>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</si>
  <si>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</si>
  <si>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</si>
  <si>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</si>
  <si>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</si>
  <si>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</si>
  <si>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</si>
  <si>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</si>
  <si>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</si>
  <si>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</si>
  <si>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</si>
  <si>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</si>
  <si>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</si>
  <si>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</si>
  <si>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</si>
  <si>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</si>
  <si>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</si>
  <si>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</si>
  <si>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</si>
  <si>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</si>
  <si>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</si>
  <si>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</si>
  <si>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</si>
  <si>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</si>
  <si>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</si>
  <si>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</si>
  <si>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</si>
  <si>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</si>
  <si>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</si>
  <si>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</si>
  <si>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</si>
  <si>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</si>
  <si>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</si>
  <si>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</si>
  <si>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</si>
  <si>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</si>
  <si>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</si>
  <si>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</si>
  <si>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</si>
  <si>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</si>
  <si>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</si>
  <si>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</si>
  <si>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</si>
  <si>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</si>
  <si>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</si>
  <si>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</si>
  <si>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</si>
  <si>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</si>
  <si>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</si>
  <si>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</si>
  <si>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</si>
  <si>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</si>
  <si>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</si>
  <si>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</si>
  <si>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</si>
  <si>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</si>
  <si>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</si>
  <si>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</si>
  <si>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</si>
  <si>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</si>
  <si>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</si>
  <si>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</si>
  <si>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</si>
  <si>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</si>
  <si>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</si>
  <si>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</si>
  <si>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</si>
  <si>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</si>
  <si>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</si>
  <si>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</si>
  <si>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</si>
  <si>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</si>
  <si>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</si>
  <si>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</si>
  <si>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</si>
  <si>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</si>
  <si>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</si>
  <si>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</si>
  <si>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</si>
  <si>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</si>
  <si>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</si>
  <si>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</si>
  <si>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</si>
  <si>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</si>
  <si>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</si>
  <si>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</si>
  <si>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</si>
  <si>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</si>
  <si>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</si>
  <si>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</si>
  <si>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</si>
  <si>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</si>
  <si>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</si>
  <si>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</si>
  <si>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</si>
  <si>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</si>
  <si>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</si>
  <si>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</si>
  <si>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</si>
  <si>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</si>
  <si>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</si>
  <si>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</si>
  <si>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</si>
  <si>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</si>
  <si>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</si>
  <si>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</si>
  <si>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東京都御蔵島村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</si>
  <si>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</si>
  <si>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</si>
  <si>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</si>
  <si>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</si>
  <si>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</si>
  <si>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</si>
  <si>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</si>
  <si>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</si>
  <si>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</si>
  <si>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</si>
  <si>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</si>
  <si>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</si>
  <si>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</si>
  <si>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</si>
  <si>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</si>
  <si>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</si>
  <si>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</si>
  <si>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</si>
  <si>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</si>
  <si>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</si>
  <si>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</si>
  <si>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</si>
  <si>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</si>
  <si>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</si>
  <si>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</si>
  <si>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</si>
  <si>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</si>
  <si>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</si>
  <si>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</si>
  <si>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</si>
  <si>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</si>
  <si>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</si>
  <si>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</si>
  <si>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</si>
  <si>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</si>
  <si>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</si>
  <si>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</si>
  <si>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</si>
  <si>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</si>
  <si>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</si>
  <si>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</si>
  <si>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</si>
  <si>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</si>
  <si>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</si>
  <si>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</si>
  <si>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</si>
  <si>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</si>
  <si>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</si>
  <si>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</si>
  <si>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</si>
  <si>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</si>
  <si>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</si>
  <si>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</si>
  <si>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</si>
  <si>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</si>
  <si>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</si>
  <si>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</si>
  <si>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</si>
  <si>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</si>
  <si>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</si>
  <si>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</si>
  <si>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</si>
  <si>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</si>
  <si>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</si>
  <si>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</si>
  <si>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</si>
  <si>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</si>
  <si>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</si>
  <si>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</si>
  <si>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</si>
  <si>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</si>
  <si>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</si>
  <si>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</si>
  <si>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</si>
  <si>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</si>
  <si>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</si>
  <si>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</si>
  <si>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</si>
  <si>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</si>
  <si>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</si>
  <si>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</si>
  <si>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</si>
  <si>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</si>
  <si>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</si>
  <si>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</si>
  <si>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</si>
  <si>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</si>
  <si>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</si>
  <si>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</si>
  <si>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</si>
  <si>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</si>
  <si>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</si>
  <si>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</si>
  <si>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</si>
  <si>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</si>
  <si>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</si>
  <si>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</si>
  <si>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</si>
  <si>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</si>
  <si>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</si>
  <si>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</si>
  <si>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</si>
  <si>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</si>
  <si>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</si>
  <si>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</si>
  <si>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</si>
  <si>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</si>
  <si>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</si>
  <si>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</si>
  <si>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</si>
  <si>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</si>
  <si>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</si>
  <si>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</si>
  <si>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</si>
  <si>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</si>
  <si>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</si>
  <si>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</si>
  <si>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</si>
  <si>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</si>
  <si>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</si>
  <si>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</si>
  <si>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</si>
  <si>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</si>
  <si>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</si>
  <si>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</si>
  <si>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</si>
  <si>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</si>
  <si>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</si>
  <si>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</si>
  <si>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</si>
  <si>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</si>
  <si>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</si>
  <si>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</si>
  <si>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</si>
  <si>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</si>
  <si>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</si>
  <si>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</si>
  <si>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</si>
  <si>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</si>
  <si>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</si>
  <si>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</si>
  <si>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</si>
  <si>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</si>
  <si>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</si>
  <si>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</si>
  <si>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</si>
  <si>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</si>
  <si>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</si>
  <si>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東京都御蔵島村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</si>
  <si>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</si>
  <si>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</si>
  <si>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</si>
  <si>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</si>
  <si>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</si>
  <si>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</si>
  <si>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</si>
  <si>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</si>
  <si>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</si>
  <si>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</si>
  <si>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</si>
  <si>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</si>
  <si>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</si>
  <si>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</si>
  <si>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</si>
  <si>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</si>
  <si>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</si>
  <si>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</si>
  <si>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</si>
  <si>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</si>
  <si>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航路事業会計</t>
    <phoneticPr fontId="5"/>
  </si>
  <si>
    <t>産業センター運営事業会計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</si>
  <si>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</si>
  <si>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</si>
  <si>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</si>
  <si>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</si>
  <si>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</si>
  <si>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</si>
  <si>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</si>
  <si>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</si>
  <si>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</si>
  <si>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</si>
  <si>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</si>
  <si>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</si>
  <si>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</si>
  <si>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国民健康保険運営事業会計</t>
    <phoneticPr fontId="5"/>
  </si>
  <si>
    <t>介護保険事業会計</t>
    <phoneticPr fontId="5"/>
  </si>
  <si>
    <t>後期高齢者医療事業会計</t>
    <phoneticPr fontId="5"/>
  </si>
  <si>
    <t>介護サービス事業会計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</si>
  <si>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</si>
  <si>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</si>
  <si>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</si>
  <si>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</si>
  <si>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</si>
  <si>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</si>
  <si>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</si>
  <si>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</si>
  <si>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</si>
  <si>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</si>
  <si>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</si>
  <si>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</si>
  <si>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</si>
  <si>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</si>
  <si>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</si>
  <si>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</si>
  <si>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</si>
  <si>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</si>
  <si>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</si>
  <si>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</si>
  <si>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</si>
  <si>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</si>
  <si>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</si>
  <si>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</si>
  <si>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</si>
  <si>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</si>
  <si>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</si>
  <si>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</si>
  <si>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</si>
  <si>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</si>
  <si>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</si>
  <si>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</si>
  <si>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</si>
  <si>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</si>
  <si>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</si>
  <si>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</si>
  <si>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</si>
  <si>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</si>
  <si>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</si>
  <si>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</si>
  <si>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</si>
  <si>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</si>
  <si>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</si>
  <si>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</si>
  <si>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</si>
  <si>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</si>
  <si>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</si>
  <si>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</si>
  <si>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</si>
  <si>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</si>
  <si>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</si>
  <si>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</si>
  <si>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</si>
  <si>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</si>
  <si>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</si>
  <si>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</si>
  <si>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</si>
  <si>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</si>
  <si>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</si>
  <si>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</si>
  <si>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</si>
  <si>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</si>
  <si>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</si>
  <si>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</si>
  <si>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</si>
  <si>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</si>
  <si>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</si>
  <si>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</si>
  <si>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</si>
  <si>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</si>
  <si>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</si>
  <si>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</si>
  <si>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</si>
  <si>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</si>
  <si>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</si>
  <si>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</si>
  <si>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</si>
  <si>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</si>
  <si>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</si>
  <si>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</si>
  <si>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</si>
  <si>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</si>
  <si>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</si>
  <si>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</si>
  <si>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</si>
  <si>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</si>
  <si>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</si>
  <si>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</si>
  <si>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</si>
  <si>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</si>
  <si>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</si>
  <si>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</si>
  <si>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</si>
  <si>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</si>
  <si>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</si>
  <si>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</si>
  <si>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</si>
  <si>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</si>
  <si>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</si>
  <si>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</si>
  <si>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</si>
  <si>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</si>
  <si>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</si>
  <si>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</si>
  <si>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</si>
  <si>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</si>
  <si>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</si>
  <si>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</si>
  <si>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</si>
  <si>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</si>
  <si>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</si>
  <si>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</si>
  <si>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</si>
  <si>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</si>
  <si>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</si>
  <si>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</si>
  <si>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</si>
  <si>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</si>
  <si>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</si>
  <si>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</si>
  <si>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</si>
  <si>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</si>
  <si>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</si>
  <si>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</si>
  <si>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</si>
  <si>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</si>
  <si>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</si>
  <si>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</si>
  <si>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</si>
  <si>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</si>
  <si>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</si>
  <si>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</si>
  <si>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</si>
  <si>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</si>
  <si>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</si>
  <si>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</si>
  <si>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</si>
  <si>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</si>
  <si>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0.05</t>
  </si>
  <si>
    <t>一般会計</t>
  </si>
  <si>
    <t>国民健康保険運営事業会計</t>
  </si>
  <si>
    <t>観光施設事業会計</t>
  </si>
  <si>
    <t>産業センター運営事業会計</t>
  </si>
  <si>
    <t>介護保険事業会計</t>
  </si>
  <si>
    <t>簡易水道事業会計</t>
  </si>
  <si>
    <t>介護サービス事業会計</t>
  </si>
  <si>
    <t>後期高齢者医療事業会計</t>
  </si>
  <si>
    <t>その他会計（赤字）</t>
  </si>
  <si>
    <t>その他会計（黒字）</t>
  </si>
  <si>
    <t>-</t>
    <phoneticPr fontId="2"/>
  </si>
  <si>
    <t>-</t>
    <phoneticPr fontId="2"/>
  </si>
  <si>
    <t>-</t>
    <phoneticPr fontId="2"/>
  </si>
  <si>
    <t>-</t>
    <phoneticPr fontId="2"/>
  </si>
  <si>
    <t>-</t>
    <phoneticPr fontId="2"/>
  </si>
  <si>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</si>
  <si>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</si>
  <si>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t>
    <phoneticPr fontId="2"/>
  </si>
  <si>
    <t>東京市町村総合事務組合(交通災害共済事業）</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</si>
  <si>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</si>
  <si>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東京都後期高齢者医療広域連合(後期特別会計）</t>
    <rPh sb="0" eb="3">
      <t>トウキョウト</t>
    </rPh>
    <rPh sb="3" eb="5">
      <t>コウキ</t>
    </rPh>
    <rPh sb="5" eb="8">
      <t>コウレイシャ</t>
    </rPh>
    <rPh sb="8" eb="10">
      <t>イリョウ</t>
    </rPh>
    <rPh sb="10" eb="12">
      <t>コウイキ</t>
    </rPh>
    <rPh sb="12" eb="14">
      <t>レンゴウ</t>
    </rPh>
    <rPh sb="15" eb="17">
      <t>コウキ</t>
    </rPh>
    <rPh sb="17" eb="19">
      <t>トクベツ</t>
    </rPh>
    <rPh sb="19" eb="21">
      <t>カイケイ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</si>
  <si>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</si>
  <si>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</si>
  <si>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</si>
  <si>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</si>
  <si>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</si>
  <si>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</si>
  <si>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</si>
  <si>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</si>
  <si>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</si>
  <si>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</si>
  <si>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</si>
  <si>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</si>
  <si>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第３次集中改革プラン」にて、事業債発行を凍結したため平成２６年度から２％以下となっているが、平成３１年度より、ヘリポート整備事業費充当起債の元金償還が開始することに伴い、８％前後となると見込まれる。</t>
    <rPh sb="2" eb="3">
      <t>ダイ</t>
    </rPh>
    <rPh sb="4" eb="5">
      <t>ジ</t>
    </rPh>
    <rPh sb="5" eb="7">
      <t>シュウチュウ</t>
    </rPh>
    <rPh sb="7" eb="9">
      <t>カイカク</t>
    </rPh>
    <rPh sb="16" eb="19">
      <t>ジギョウサイ</t>
    </rPh>
    <rPh sb="19" eb="21">
      <t>ハッコウ</t>
    </rPh>
    <rPh sb="22" eb="24">
      <t>トウケツ</t>
    </rPh>
    <rPh sb="28" eb="30">
      <t>ヘイセイ</t>
    </rPh>
    <rPh sb="32" eb="34">
      <t>ネンド</t>
    </rPh>
    <rPh sb="38" eb="40">
      <t>イカ</t>
    </rPh>
    <rPh sb="48" eb="50">
      <t>ヘイセイ</t>
    </rPh>
    <rPh sb="52" eb="54">
      <t>ネンド</t>
    </rPh>
    <rPh sb="62" eb="64">
      <t>セイビ</t>
    </rPh>
    <rPh sb="64" eb="66">
      <t>ジギョウ</t>
    </rPh>
    <rPh sb="66" eb="67">
      <t>ヒ</t>
    </rPh>
    <rPh sb="67" eb="69">
      <t>ジュウトウ</t>
    </rPh>
    <rPh sb="69" eb="71">
      <t>キサイ</t>
    </rPh>
    <rPh sb="72" eb="74">
      <t>ガンキン</t>
    </rPh>
    <rPh sb="74" eb="76">
      <t>ショウカン</t>
    </rPh>
    <rPh sb="77" eb="79">
      <t>カイシ</t>
    </rPh>
    <rPh sb="84" eb="85">
      <t>トモナ</t>
    </rPh>
    <rPh sb="89" eb="91">
      <t>ゼンゴ</t>
    </rPh>
    <rPh sb="95" eb="97">
      <t>ミコ</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</si>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</sst>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12C5-4925-93FE-D5E36D861B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364334</c:v>
                </c:pt>
                <c:pt idx="1">
                  <c:v>385889</c:v>
                </c:pt>
                <c:pt idx="2">
                  <c:v>661419</c:v>
                </c:pt>
                <c:pt idx="3">
                  <c:v>1245236</c:v>
                </c:pt>
                <c:pt idx="4">
                  <c:v>2939964</c:v>
                </c:pt>
              </c:numCache>
            </c:numRef>
          </c:val>
          <c:smooth val="0"/>
          <c:extLst>
            <c:ext xmlns:c16="http://schemas.microsoft.com/office/drawing/2014/chart" uri="{C3380CC4-5D6E-409C-BE32-E72D297353CC}">
              <c16:uniqueId val="{00000001-12C5-4925-93FE-D5E36D861B86}"/>
            </c:ext>
          </c:extLst>
        </c:ser>
        <c:dLbls>
          <c:showLegendKey val="0"/>
          <c:showVal val="0"/>
          <c:showCatName val="0"/>
          <c:showSerName val="0"/>
          <c:showPercent val="0"/>
          <c:showBubbleSize val="0"/>
        </c:dLbls>
        <c:marker val="1"/>
        <c:smooth val="0"/>
        <c:axId val="103924480"/>
        <c:axId val="103926400"/>
      </c:lineChart>
      <c:catAx>
        <c:axId val="10392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926400"/>
        <c:crosses val="autoZero"/>
        <c:auto val="1"/>
        <c:lblAlgn val="ctr"/>
        <c:lblOffset val="100"/>
        <c:tickLblSkip val="1"/>
        <c:tickMarkSkip val="1"/>
        <c:noMultiLvlLbl val="0"/>
      </c:catAx>
      <c:valAx>
        <c:axId val="103926400"/>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92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5.26</c:v>
                </c:pt>
                <c:pt idx="1">
                  <c:v>6.52</c:v>
                </c:pt>
                <c:pt idx="2">
                  <c:v>3.66</c:v>
                </c:pt>
                <c:pt idx="3">
                  <c:v>6.89</c:v>
                </c:pt>
                <c:pt idx="4">
                  <c:v>11.02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191.53</c:v>
                </c:pt>
                <c:pt idx="1">
                  <c:v>207.65</c:v>
                </c:pt>
                <c:pt idx="2">
                  <c:v>227.23</c:v>
                </c:pt>
                <c:pt idx="3">
                  <c:v>223.19</c:v>
                </c:pt>
                <c:pt idx="4">
                  <c:v>246.82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524736"/>
        <c:axId val="115526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27.48</c:v>
                </c:pt>
                <c:pt idx="1">
                  <c:v>19.53</c:v>
                </c:pt>
                <c:pt idx="2">
                  <c:v>-0.05</c:v>
                </c:pt>
                <c:pt idx="3">
                  <c:v>8.77</c:v>
                </c:pt>
                <c:pt idx="4">
                  <c:v>19.059999999999999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524736"/>
        <c:axId val="115526656"/>
      </c:lineChart>
      <c:catAx>
        <c:axId val="1155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526656"/>
        <c:crosses val="autoZero"/>
        <c:auto val="1"/>
        <c:lblAlgn val="ctr"/>
        <c:lblOffset val="100"/>
        <c:tickLblSkip val="1"/>
        <c:tickMarkSkip val="1"/>
        <c:noMultiLvlLbl val="0"/>
      </c:catAx>
      <c:valAx>
        <c:axId val="11552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2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0.19</c:v>
                </c:pt>
                <c:pt idx="4">
                  <c:v>#N/A</c:v>
                </c:pt>
                <c:pt idx="5">
                  <c:v>0.73</c:v>
                </c:pt>
                <c:pt idx="6">
                  <c:v>#N/A</c:v>
                </c:pt>
                <c:pt idx="7">
                  <c:v>0.51</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0.05</c:v>
                </c:pt>
                <c:pt idx="4">
                  <c:v>#N/A</c:v>
                </c:pt>
                <c:pt idx="5">
                  <c:v>0.04</c:v>
                </c:pt>
                <c:pt idx="6">
                  <c:v>#N/A</c:v>
                </c:pt>
                <c:pt idx="7">
                  <c:v>0.1</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c:v>
                </c:pt>
                <c:pt idx="4">
                  <c:v>#N/A</c:v>
                </c:pt>
                <c:pt idx="5">
                  <c:v>0.16</c:v>
                </c:pt>
                <c:pt idx="6">
                  <c:v>#N/A</c:v>
                </c:pt>
                <c:pt idx="7">
                  <c:v>0.1</c:v>
                </c:pt>
                <c:pt idx="8">
                  <c:v>#N/A</c:v>
                </c:pt>
                <c:pt idx="9">
                  <c:v>0.15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0.34</c:v>
                </c:pt>
                <c:pt idx="2">
                  <c:v>#N/A</c:v>
                </c:pt>
                <c:pt idx="3">
                  <c:v>0.27</c:v>
                </c:pt>
                <c:pt idx="4">
                  <c:v>#N/A</c:v>
                </c:pt>
                <c:pt idx="5">
                  <c:v>1.41</c:v>
                </c:pt>
                <c:pt idx="6">
                  <c:v>#N/A</c:v>
                </c:pt>
                <c:pt idx="7">
                  <c:v>1.24</c:v>
                </c:pt>
                <c:pt idx="8">
                  <c:v>#N/A</c:v>
                </c:pt>
                <c:pt idx="9">
                  <c:v>0.19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産業センター運営事業会計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0.13</c:v>
                </c:pt>
                <c:pt idx="4">
                  <c:v>#N/A</c:v>
                </c:pt>
                <c:pt idx="5">
                  <c:v>0.13</c:v>
                </c:pt>
                <c:pt idx="6">
                  <c:v>#N/A</c:v>
                </c:pt>
                <c:pt idx="7">
                  <c:v>0.42</c:v>
                </c:pt>
                <c:pt idx="8">
                  <c:v>#N/A</c:v>
                </c:pt>
                <c:pt idx="9">
                  <c:v>0.22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観光施設事業会計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1.06</c:v>
                </c:pt>
                <c:pt idx="2">
                  <c:v>#N/A</c:v>
                </c:pt>
                <c:pt idx="3">
                  <c:v>0.52</c:v>
                </c:pt>
                <c:pt idx="4">
                  <c:v>#N/A</c:v>
                </c:pt>
                <c:pt idx="5">
                  <c:v>0.1</c:v>
                </c:pt>
                <c:pt idx="6">
                  <c:v>#N/A</c:v>
                </c:pt>
                <c:pt idx="7">
                  <c:v>0.4</c:v>
                </c:pt>
                <c:pt idx="8">
                  <c:v>#N/A</c:v>
                </c:pt>
                <c:pt idx="9">
                  <c:v>0.31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国民健康保険運営事業会計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1.91</c:v>
                </c:pt>
                <c:pt idx="2">
                  <c:v>#N/A</c:v>
                </c:pt>
                <c:pt idx="3">
                  <c:v>2.27</c:v>
                </c:pt>
                <c:pt idx="4">
                  <c:v>#N/A</c:v>
                </c:pt>
                <c:pt idx="5">
                  <c:v>3.17</c:v>
                </c:pt>
                <c:pt idx="6">
                  <c:v>#N/A</c:v>
                </c:pt>
                <c:pt idx="7">
                  <c:v>1.66</c:v>
                </c:pt>
                <c:pt idx="8">
                  <c:v>#N/A</c:v>
                </c:pt>
                <c:pt idx="9">
                  <c:v>4.29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5.16</c:v>
                </c:pt>
                <c:pt idx="2">
                  <c:v>#N/A</c:v>
                </c:pt>
                <c:pt idx="3">
                  <c:v>6.18</c:v>
                </c:pt>
                <c:pt idx="4">
                  <c:v>#N/A</c:v>
                </c:pt>
                <c:pt idx="5">
                  <c:v>2.79</c:v>
                </c:pt>
                <c:pt idx="6">
                  <c:v>#N/A</c:v>
                </c:pt>
                <c:pt idx="7">
                  <c:v>5.94</c:v>
                </c:pt>
                <c:pt idx="8">
                  <c:v>#N/A</c:v>
                </c:pt>
                <c:pt idx="9">
                  <c:v>10.78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000384"/>
        <c:axId val="115364992"/>
      </c:barChart>
      <c:catAx>
        <c:axId val="1120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64992"/>
        <c:crosses val="autoZero"/>
        <c:auto val="1"/>
        <c:lblAlgn val="ctr"/>
        <c:lblOffset val="100"/>
        <c:tickLblSkip val="1"/>
        <c:tickMarkSkip val="1"/>
        <c:noMultiLvlLbl val="0"/>
      </c:catAx>
      <c:valAx>
        <c:axId val="11536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0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c:v>
                </c:pt>
                <c:pt idx="5">
                  <c:v>46</c:v>
                </c:pt>
                <c:pt idx="8">
                  <c:v>48</c:v>
                </c:pt>
                <c:pt idx="11">
                  <c:v>49</c:v>
                </c:pt>
                <c:pt idx="14">
                  <c:v>52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4</c:v>
                </c:pt>
                <c:pt idx="6">
                  <c:v>4</c:v>
                </c:pt>
                <c:pt idx="9">
                  <c:v>6</c:v>
                </c:pt>
                <c:pt idx="12">
                  <c:v>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c:v>
                </c:pt>
                <c:pt idx="3">
                  <c:v>2</c:v>
                </c:pt>
                <c:pt idx="6">
                  <c:v>2</c:v>
                </c:pt>
                <c:pt idx="9">
                  <c:v>5</c:v>
                </c:pt>
                <c:pt idx="12">
                  <c:v>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c:v>
                </c:pt>
                <c:pt idx="3">
                  <c:v>45</c:v>
                </c:pt>
                <c:pt idx="6">
                  <c:v>46</c:v>
                </c:pt>
                <c:pt idx="9">
                  <c:v>48</c:v>
                </c:pt>
                <c:pt idx="12">
                  <c:v>49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3766656"/>
        <c:axId val="10378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c:v>
                </c:pt>
                <c:pt idx="2">
                  <c:v>#N/A</c:v>
                </c:pt>
                <c:pt idx="3">
                  <c:v>#N/A</c:v>
                </c:pt>
                <c:pt idx="4">
                  <c:v>5</c:v>
                </c:pt>
                <c:pt idx="5">
                  <c:v>#N/A</c:v>
                </c:pt>
                <c:pt idx="6">
                  <c:v>#N/A</c:v>
                </c:pt>
                <c:pt idx="7">
                  <c:v>4</c:v>
                </c:pt>
                <c:pt idx="8">
                  <c:v>#N/A</c:v>
                </c:pt>
                <c:pt idx="9">
                  <c:v>#N/A</c:v>
                </c:pt>
                <c:pt idx="10">
                  <c:v>10</c:v>
                </c:pt>
                <c:pt idx="11">
                  <c:v>#N/A</c:v>
                </c:pt>
                <c:pt idx="12">
                  <c:v>#N/A</c:v>
                </c:pt>
                <c:pt idx="13">
                  <c:v>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3766656"/>
        <c:axId val="103781120"/>
      </c:lineChart>
      <c:catAx>
        <c:axId val="1037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81120"/>
        <c:crosses val="autoZero"/>
        <c:auto val="1"/>
        <c:lblAlgn val="ctr"/>
        <c:lblOffset val="100"/>
        <c:tickLblSkip val="1"/>
        <c:tickMarkSkip val="1"/>
        <c:noMultiLvlLbl val="0"/>
      </c:catAx>
      <c:valAx>
        <c:axId val="10378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6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472</c:v>
                </c:pt>
                <c:pt idx="5">
                  <c:v>463</c:v>
                </c:pt>
                <c:pt idx="8">
                  <c:v>450</c:v>
                </c:pt>
                <c:pt idx="11">
                  <c:v>541</c:v>
                </c:pt>
                <c:pt idx="14">
                  <c:v>621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45</c:v>
                </c:pt>
                <c:pt idx="5">
                  <c:v>39</c:v>
                </c:pt>
                <c:pt idx="8">
                  <c:v>33</c:v>
                </c:pt>
                <c:pt idx="11">
                  <c:v>26</c:v>
                </c:pt>
                <c:pt idx="14">
                  <c:v>20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1935</c:v>
                </c:pt>
                <c:pt idx="5">
                  <c:v>2073</c:v>
                </c:pt>
                <c:pt idx="8">
                  <c:v>2097</c:v>
                </c:pt>
                <c:pt idx="11">
                  <c:v>2081</c:v>
                </c:pt>
                <c:pt idx="14">
                  <c:v>2054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c:v>
                </c:pt>
                <c:pt idx="3">
                  <c:v>18</c:v>
                </c:pt>
                <c:pt idx="6">
                  <c:v>1</c:v>
                </c:pt>
                <c:pt idx="9">
                  <c:v>6</c:v>
                </c:pt>
                <c:pt idx="12">
                  <c:v>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c:v>
                </c:pt>
                <c:pt idx="3">
                  <c:v>64</c:v>
                </c:pt>
                <c:pt idx="6">
                  <c:v>61</c:v>
                </c:pt>
                <c:pt idx="9">
                  <c:v>56</c:v>
                </c:pt>
                <c:pt idx="12">
                  <c:v>50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c:v>
                </c:pt>
                <c:pt idx="3">
                  <c:v>30</c:v>
                </c:pt>
                <c:pt idx="6">
                  <c:v>28</c:v>
                </c:pt>
                <c:pt idx="9">
                  <c:v>30</c:v>
                </c:pt>
                <c:pt idx="12">
                  <c:v>31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547</c:v>
                </c:pt>
                <c:pt idx="3">
                  <c:v>533</c:v>
                </c:pt>
                <c:pt idx="6">
                  <c:v>515</c:v>
                </c:pt>
                <c:pt idx="9">
                  <c:v>647</c:v>
                </c:pt>
                <c:pt idx="12">
                  <c:v>769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0496896"/>
        <c:axId val="100498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0496896"/>
        <c:axId val="100498816"/>
      </c:lineChart>
      <c:catAx>
        <c:axId val="10049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98816"/>
        <c:crosses val="autoZero"/>
        <c:auto val="1"/>
        <c:lblAlgn val="ctr"/>
        <c:lblOffset val="100"/>
        <c:tickLblSkip val="1"/>
        <c:tickMarkSkip val="1"/>
        <c:noMultiLvlLbl val="0"/>
      </c:catAx>
      <c:valAx>
        <c:axId val="10049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9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{9B8EE6A8-69E1-4FB8-A937-AD042B4E8B44}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{FC1BD5C7-B2F7-403D-8C6A-B4AAED79EFB2}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{BED272A4-7DA4-4A2A-B9F3-67C05E828ACF}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{DB434D92-5C30-4BA8-91A7-A07D974986B1}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{79C72523-B0AE-4457-804F-CB0782E9F2A7}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{EBCAE554-111D-4F4D-B8C4-1D3C17AD3B6C}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{E910B22A-2D04-4697-96E8-072556AE7C9D}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{70D58C06-9B67-4095-9CC9-484ACA0E594A}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{79048342-C0AF-4A0C-B7A7-FCACD34C56DD}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{CCFB9A52-CADA-4FC7-9952-4BE47A39A402}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0950400"/>
        <c:axId val="80952320"/>
      </c:scatterChart>
      <c:valAx>
        <c:axId val="80950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952320"/>
        <c:crosses val="autoZero"/>
        <c:crossBetween val="midCat"/>
      </c:valAx>
      <c:valAx>
        <c:axId val="80952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950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{7113BE0F-4504-4D74-84D8-611E23F3702D}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{C2A98223-B458-4EFF-B2EC-4BA3B1C5F989}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{5AC2118D-3363-48BF-B3F6-328893E9622F}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{E5F88F62-E84A-400A-809B-2CB6515D12D2}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{FDCA185B-26C3-48C0-AE0E-270D856EE35D}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3.2</c:v>
                </c:pt>
                <c:pt idx="1">
                  <c:v>2.1</c:v>
                </c:pt>
                <c:pt idx="2">
                  <c:v>1.3</c:v>
                </c:pt>
                <c:pt idx="3">
                  <c:v>1.6</c:v>
                </c:pt>
                <c:pt idx="4">
                  <c:v>1.8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{AF72EFAD-0F8A-4B14-83EE-DBBC10362E5C}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{A4497F13-D2FC-4C94-B24E-1FD41D2607D1}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{7A09F884-3008-4E41-8CF8-1C4CC1A18842}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{4777F896-CC81-4D7D-994C-9DD893E2142B}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{161CE6FD-F05A-4A3E-A435-BACAF807BCCA}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1855616"/>
        <c:axId val="81857536"/>
      </c:scatterChart>
      <c:valAx>
        <c:axId val="81855616"/>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857536"/>
        <c:crosses val="autoZero"/>
        <c:crossBetween val="midCat"/>
      </c:valAx>
      <c:valAx>
        <c:axId val="81857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8556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実質公債比率は現在低い水準で推移しているが、ヘリポート建設事業費充当起債の返還が開始する平成３１年度から平成３４年度までは約３％となる見込み。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今後も将来負担比率は発生しない見込。</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東京都御蔵島村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
302
20.54
2,235,823
1,961,323
45,392
412,022
768,536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00000000-0008-0000-0C00-000019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00000000-0008-0000-0C00-00001A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00000000-0008-0000-0C00-00001B000000}"/>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00000000-0008-0000-0C00-00002C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a:extLst>
            <a:ext uri="{FF2B5EF4-FFF2-40B4-BE49-F238E27FC236}">
              <a16:creationId xmlns:a16="http://schemas.microsoft.com/office/drawing/2014/main" id="{00000000-0008-0000-0C00-00003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a:extLst>
            <a:ext uri="{FF2B5EF4-FFF2-40B4-BE49-F238E27FC236}">
              <a16:creationId xmlns:a16="http://schemas.microsoft.com/office/drawing/2014/main" id="{00000000-0008-0000-0C00-00003B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a:extLst>
            <a:ext uri="{FF2B5EF4-FFF2-40B4-BE49-F238E27FC236}">
              <a16:creationId xmlns:a16="http://schemas.microsoft.com/office/drawing/2014/main" id="{00000000-0008-0000-0C00-00003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a:extLst>
            <a:ext uri="{FF2B5EF4-FFF2-40B4-BE49-F238E27FC236}">
              <a16:creationId xmlns:a16="http://schemas.microsoft.com/office/drawing/2014/main" id="{00000000-0008-0000-0C00-00003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a:extLst>
            <a:ext uri="{FF2B5EF4-FFF2-40B4-BE49-F238E27FC236}">
              <a16:creationId xmlns:a16="http://schemas.microsoft.com/office/drawing/2014/main" id="{00000000-0008-0000-0C00-00003E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a:extLst>
            <a:ext uri="{FF2B5EF4-FFF2-40B4-BE49-F238E27FC236}">
              <a16:creationId xmlns:a16="http://schemas.microsoft.com/office/drawing/2014/main" id="{00000000-0008-0000-0C00-00003F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a:extLst>
            <a:ext uri="{FF2B5EF4-FFF2-40B4-BE49-F238E27FC236}">
              <a16:creationId xmlns:a16="http://schemas.microsoft.com/office/drawing/2014/main" id="{00000000-0008-0000-0C00-00004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a:extLst>
            <a:ext uri="{FF2B5EF4-FFF2-40B4-BE49-F238E27FC236}">
              <a16:creationId xmlns:a16="http://schemas.microsoft.com/office/drawing/2014/main" id="{00000000-0008-0000-0C00-00004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東京都御蔵島村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
302
20.54
2,235,823
1,961,323
45,392
412,022
768,536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東京都御蔵島村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
302
20.54
2,235,823
1,961,323
45,392
412,022
768,536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東京都御蔵島村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
302
20.54
2,235,823
1,961,323
45,392
412,022
768,536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昨年同様０．１１ポイントで類似団体平均を下まわっている。ひき続き税収徴収率向上に努め、１００％を目指す。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157056</xdr:rowOff>
    </xdr:from>
    <xdr:to>
      <xdr:col>7</xdr:col>
      <xdr:colOff>152400</xdr:colOff>
      <xdr:row>44</xdr:row>
      <xdr:rowOff>157056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157056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132927</xdr:rowOff>
    </xdr:from>
    <xdr:to>
      <xdr:col>4</xdr:col>
      <xdr:colOff>482600</xdr:colOff>
      <xdr:row>44</xdr:row>
      <xdr:rowOff>149013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767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116840</xdr:rowOff>
    </xdr:from>
    <xdr:to>
      <xdr:col>3</xdr:col>
      <xdr:colOff>279400</xdr:colOff>
      <xdr:row>44</xdr:row>
      <xdr:rowOff>132927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606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106256</xdr:rowOff>
    </xdr:from>
    <xdr:to>
      <xdr:col>7</xdr:col>
      <xdr:colOff>203200</xdr:colOff>
      <xdr:row>45</xdr:row>
      <xdr:rowOff>36406</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2133</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106256</xdr:rowOff>
    </xdr:from>
    <xdr:to>
      <xdr:col>6</xdr:col>
      <xdr:colOff>50800</xdr:colOff>
      <xdr:row>45</xdr:row>
      <xdr:rowOff>36406</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21183</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82127</xdr:rowOff>
    </xdr:from>
    <xdr:to>
      <xdr:col>3</xdr:col>
      <xdr:colOff>330200</xdr:colOff>
      <xdr:row>45</xdr:row>
      <xdr:rowOff>12277</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168504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66040</xdr:rowOff>
    </xdr:from>
    <xdr:to>
      <xdr:col>2</xdr:col>
      <xdr:colOff>127000</xdr:colOff>
      <xdr:row>44</xdr:row>
      <xdr:rowOff>167640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152417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物件費が５百万円の増となったものの、普通交付税が１０百万円の増収となったことにより、柔軟化した。</a:t>
          </a: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34671</xdr:rowOff>
    </xdr:from>
    <xdr:to>
      <xdr:col>7</xdr:col>
      <xdr:colOff>152400</xdr:colOff>
      <xdr:row>63</xdr:row>
      <xdr:rowOff>58801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3602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58801</xdr:rowOff>
    </xdr:from>
    <xdr:to>
      <xdr:col>6</xdr:col>
      <xdr:colOff>0</xdr:colOff>
      <xdr:row>66</xdr:row>
      <xdr:rowOff>29464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60151"/>
          <a:ext cx="889000" cy="48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5461</xdr:rowOff>
    </xdr:from>
    <xdr:to>
      <xdr:col>4</xdr:col>
      <xdr:colOff>482600</xdr:colOff>
      <xdr:row>66</xdr:row>
      <xdr:rowOff>29464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49711"/>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116713</xdr:rowOff>
    </xdr:from>
    <xdr:to>
      <xdr:col>3</xdr:col>
      <xdr:colOff>279400</xdr:colOff>
      <xdr:row>65</xdr:row>
      <xdr:rowOff>5461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18063"/>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155321</xdr:rowOff>
    </xdr:from>
    <xdr:to>
      <xdr:col>7</xdr:col>
      <xdr:colOff>203200</xdr:colOff>
      <xdr:row>63</xdr:row>
      <xdr:rowOff>85471</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0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398</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8001</xdr:rowOff>
    </xdr:from>
    <xdr:to>
      <xdr:col>6</xdr:col>
      <xdr:colOff>50800</xdr:colOff>
      <xdr:row>63</xdr:row>
      <xdr:rowOff>109601</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08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119778</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7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150114</xdr:rowOff>
    </xdr:from>
    <xdr:to>
      <xdr:col>4</xdr:col>
      <xdr:colOff>533400</xdr:colOff>
      <xdr:row>66</xdr:row>
      <xdr:rowOff>80264</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65041</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126111</xdr:rowOff>
    </xdr:from>
    <xdr:to>
      <xdr:col>3</xdr:col>
      <xdr:colOff>330200</xdr:colOff>
      <xdr:row>65</xdr:row>
      <xdr:rowOff>56261</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10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41038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8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65913</xdr:rowOff>
    </xdr:from>
    <xdr:to>
      <xdr:col>2</xdr:col>
      <xdr:colOff>127000</xdr:colOff>
      <xdr:row>63</xdr:row>
      <xdr:rowOff>167513</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08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6240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6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[1,930,426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当村のような小離島（</a:t>
          </a:r>
          <a:r>
            <a:rPr kumimoji="1" lang="en-US" altLang="ja-JP" sz="1300">
              <a:latin typeface="ＭＳ Ｐゴシック"/>
            </a:rPr>
            <a:t>H</a:t>
          </a:r>
          <a:r>
            <a:rPr kumimoji="1" lang="ja-JP" altLang="en-US" sz="1300">
              <a:latin typeface="ＭＳ Ｐゴシック"/>
            </a:rPr>
            <a:t>２９．１．１現在人口３０３人）においては、類似団体平均と比べ高い負担額となっており人口の増減に大きく影響される傾向にある。定員管理の適正化を継続して推進してきているところではあるが、外部委託等を積極的に推進することにより縮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68024</xdr:rowOff>
    </xdr:from>
    <xdr:to>
      <xdr:col>7</xdr:col>
      <xdr:colOff>152400</xdr:colOff>
      <xdr:row>86</xdr:row>
      <xdr:rowOff>70549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114800" y="14812724"/>
          <a:ext cx="8382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70549</xdr:rowOff>
    </xdr:from>
    <xdr:to>
      <xdr:col>6</xdr:col>
      <xdr:colOff>0</xdr:colOff>
      <xdr:row>86</xdr:row>
      <xdr:rowOff>117715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4815249"/>
          <a:ext cx="889000" cy="4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89881</xdr:rowOff>
    </xdr:from>
    <xdr:to>
      <xdr:col>4</xdr:col>
      <xdr:colOff>482600</xdr:colOff>
      <xdr:row>86</xdr:row>
      <xdr:rowOff>117715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834581"/>
          <a:ext cx="8890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56276</xdr:rowOff>
    </xdr:from>
    <xdr:to>
      <xdr:col>3</xdr:col>
      <xdr:colOff>279400</xdr:colOff>
      <xdr:row>86</xdr:row>
      <xdr:rowOff>89881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800976"/>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17224</xdr:rowOff>
    </xdr:from>
    <xdr:to>
      <xdr:col>7</xdr:col>
      <xdr:colOff>203200</xdr:colOff>
      <xdr:row>86</xdr:row>
      <xdr:rowOff>118824</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7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160751</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73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1,930,426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19749</xdr:rowOff>
    </xdr:from>
    <xdr:to>
      <xdr:col>6</xdr:col>
      <xdr:colOff>50800</xdr:colOff>
      <xdr:row>86</xdr:row>
      <xdr:rowOff>121349</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47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106126</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85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1,935,659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66915</xdr:rowOff>
    </xdr:from>
    <xdr:to>
      <xdr:col>4</xdr:col>
      <xdr:colOff>533400</xdr:colOff>
      <xdr:row>86</xdr:row>
      <xdr:rowOff>168515</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48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153292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89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2,033,393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39081</xdr:rowOff>
    </xdr:from>
    <xdr:to>
      <xdr:col>3</xdr:col>
      <xdr:colOff>330200</xdr:colOff>
      <xdr:row>86</xdr:row>
      <xdr:rowOff>140681</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47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125458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87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1,975,717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5476</xdr:rowOff>
    </xdr:from>
    <xdr:to>
      <xdr:col>2</xdr:col>
      <xdr:colOff>127000</xdr:colOff>
      <xdr:row>86</xdr:row>
      <xdr:rowOff>107076</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47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91853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83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1,906,082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の中でも低い水準にあるが、対して人件費の決算額・経常収支比率の高さが課題となっている。業務・事務の統廃合等による定員管理の適正化を継続して推進するとともに、人事評価の実施に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a:extLst>
            <a:ext uri="{FF2B5EF4-FFF2-40B4-BE49-F238E27FC236}">
              <a16:creationId xmlns:a16="http://schemas.microsoft.com/office/drawing/2014/main" id="{00000000-0008-0000-0300-0000F0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a:extLst>
            <a:ext uri="{FF2B5EF4-FFF2-40B4-BE49-F238E27FC236}">
              <a16:creationId xmlns:a16="http://schemas.microsoft.com/office/drawing/2014/main" id="{00000000-0008-0000-0300-0000F2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a:extLst>
            <a:ext uri="{FF2B5EF4-FFF2-40B4-BE49-F238E27FC236}">
              <a16:creationId xmlns:a16="http://schemas.microsoft.com/office/drawing/2014/main" id="{00000000-0008-0000-0300-0000F4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103188</xdr:rowOff>
    </xdr:from>
    <xdr:to>
      <xdr:col>24</xdr:col>
      <xdr:colOff>558800</xdr:colOff>
      <xdr:row>83</xdr:row>
      <xdr:rowOff>169545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6179800" y="1433353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a:extLst>
            <a:ext uri="{FF2B5EF4-FFF2-40B4-BE49-F238E27FC236}">
              <a16:creationId xmlns:a16="http://schemas.microsoft.com/office/drawing/2014/main" id="{00000000-0008-0000-0300-0000F7000000}"/>
            </a:ext>
          </a:extLst>
        </xdr:cNvPr>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a:extLst>
            <a:ext uri="{FF2B5EF4-FFF2-40B4-BE49-F238E27FC236}">
              <a16:creationId xmlns:a16="http://schemas.microsoft.com/office/drawing/2014/main" id="{00000000-0008-0000-0300-0000F8000000}"/>
            </a:ext>
          </a:extLst>
        </xdr:cNvPr>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169545</xdr:rowOff>
    </xdr:from>
    <xdr:to>
      <xdr:col>23</xdr:col>
      <xdr:colOff>406400</xdr:colOff>
      <xdr:row>84</xdr:row>
      <xdr:rowOff>167005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5290800" y="1439989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84</xdr:row>
      <xdr:rowOff>167005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4401800" y="14556739"/>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a:extLst>
            <a:ext uri="{FF2B5EF4-FFF2-40B4-BE49-F238E27FC236}">
              <a16:creationId xmlns:a16="http://schemas.microsoft.com/office/drawing/2014/main" id="{00000000-0008-0000-0300-0000FD000000}"/>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86</xdr:row>
      <xdr:rowOff>29211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3512800" y="1455673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52388</xdr:rowOff>
    </xdr:from>
    <xdr:to>
      <xdr:col>24</xdr:col>
      <xdr:colOff>609600</xdr:colOff>
      <xdr:row>83</xdr:row>
      <xdr:rowOff>153988</xdr:rowOff>
    </xdr:to>
    <xdr:sp macro="" textlink="">
      <xdr:nvSpPr>
        <xdr:cNvPr id="265" name="円/楕円 264">
          <a:extLst>
            <a:ext uri="{FF2B5EF4-FFF2-40B4-BE49-F238E27FC236}">
              <a16:creationId xmlns:a16="http://schemas.microsoft.com/office/drawing/2014/main" id="{00000000-0008-0000-0300-000009010000}"/>
            </a:ext>
          </a:extLst>
        </xdr:cNvPr>
        <xdr:cNvSpPr/>
      </xdr:nvSpPr>
      <xdr:spPr>
        <a:xfrm>
          <a:off x="169672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68915</xdr:rowOff>
    </xdr:from>
    <xdr:ext cx="762000" cy="259045"/>
    <xdr:sp macro="" textlink="">
      <xdr:nvSpPr>
        <xdr:cNvPr id="266" name="給与水準   （国との比較）該当値テキスト">
          <a:extLst>
            <a:ext uri="{FF2B5EF4-FFF2-40B4-BE49-F238E27FC236}">
              <a16:creationId xmlns:a16="http://schemas.microsoft.com/office/drawing/2014/main" id="{00000000-0008-0000-0300-00000A010000}"/>
            </a:ext>
          </a:extLst>
        </xdr:cNvPr>
        <xdr:cNvSpPr txBox="1"/>
      </xdr:nvSpPr>
      <xdr:spPr>
        <a:xfrm>
          <a:off x="17106900" y="1412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118745</xdr:rowOff>
    </xdr:from>
    <xdr:to>
      <xdr:col>23</xdr:col>
      <xdr:colOff>457200</xdr:colOff>
      <xdr:row>84</xdr:row>
      <xdr:rowOff>48895</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129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59072</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11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116205</xdr:rowOff>
    </xdr:from>
    <xdr:to>
      <xdr:col>22</xdr:col>
      <xdr:colOff>254000</xdr:colOff>
      <xdr:row>85</xdr:row>
      <xdr:rowOff>46355</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5240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56532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90188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a:extLst>
            <a:ext uri="{FF2B5EF4-FFF2-40B4-BE49-F238E27FC236}">
              <a16:creationId xmlns:a16="http://schemas.microsoft.com/office/drawing/2014/main" id="{00000000-0008-0000-0300-00001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離島であるがゆえ類似団体平均を大きく上回っているが、職員数の削減は行政サービスの維持を困難にするため、業務・事務の統合や外部委託を主とした事務・事業の見直しを図ることにより、適正な定員管理を実現する。</a:t>
          </a: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4106</xdr:rowOff>
    </xdr:from>
    <xdr:to>
      <xdr:col>24</xdr:col>
      <xdr:colOff>558800</xdr:colOff>
      <xdr:row>63</xdr:row>
      <xdr:rowOff>46736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805456"/>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a:extLst>
            <a:ext uri="{FF2B5EF4-FFF2-40B4-BE49-F238E27FC236}">
              <a16:creationId xmlns:a16="http://schemas.microsoft.com/office/drawing/2014/main" id="{00000000-0008-0000-0300-000038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46736</xdr:rowOff>
    </xdr:from>
    <xdr:to>
      <xdr:col>23</xdr:col>
      <xdr:colOff>406400</xdr:colOff>
      <xdr:row>63</xdr:row>
      <xdr:rowOff>57307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290800" y="10848086"/>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142349</xdr:rowOff>
    </xdr:from>
    <xdr:to>
      <xdr:col>22</xdr:col>
      <xdr:colOff>203200</xdr:colOff>
      <xdr:row>63</xdr:row>
      <xdr:rowOff>57307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772249"/>
          <a:ext cx="889000" cy="8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142349</xdr:rowOff>
    </xdr:from>
    <xdr:to>
      <xdr:col>21</xdr:col>
      <xdr:colOff>0</xdr:colOff>
      <xdr:row>63</xdr:row>
      <xdr:rowOff>111427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772249"/>
          <a:ext cx="889000" cy="1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124756</xdr:rowOff>
    </xdr:from>
    <xdr:to>
      <xdr:col>24</xdr:col>
      <xdr:colOff>609600</xdr:colOff>
      <xdr:row>63</xdr:row>
      <xdr:rowOff>54906</xdr:rowOff>
    </xdr:to>
    <xdr:sp macro="" textlink="">
      <xdr:nvSpPr>
        <xdr:cNvPr id="329" name="円/楕円 328">
          <a:extLst>
            <a:ext uri="{FF2B5EF4-FFF2-40B4-BE49-F238E27FC236}">
              <a16:creationId xmlns:a16="http://schemas.microsoft.com/office/drawing/2014/main" id="{00000000-0008-0000-0300-000049010000}"/>
            </a:ext>
          </a:extLst>
        </xdr:cNvPr>
        <xdr:cNvSpPr/>
      </xdr:nvSpPr>
      <xdr:spPr>
        <a:xfrm>
          <a:off x="16967200" y="107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96833</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72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167386</xdr:rowOff>
    </xdr:from>
    <xdr:to>
      <xdr:col>23</xdr:col>
      <xdr:colOff>457200</xdr:colOff>
      <xdr:row>63</xdr:row>
      <xdr:rowOff>97536</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129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82313</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6507</xdr:rowOff>
    </xdr:from>
    <xdr:to>
      <xdr:col>22</xdr:col>
      <xdr:colOff>254000</xdr:colOff>
      <xdr:row>63</xdr:row>
      <xdr:rowOff>108107</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5240000" y="108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92884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89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91549</xdr:rowOff>
    </xdr:from>
    <xdr:to>
      <xdr:col>21</xdr:col>
      <xdr:colOff>50800</xdr:colOff>
      <xdr:row>63</xdr:row>
      <xdr:rowOff>21699</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4351000" y="107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6476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8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60627</xdr:rowOff>
    </xdr:from>
    <xdr:to>
      <xdr:col>19</xdr:col>
      <xdr:colOff>533400</xdr:colOff>
      <xdr:row>63</xdr:row>
      <xdr:rowOff>162227</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3462000" y="108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147004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94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の起債制限により類似団体平均を大きく下回っている。今後も継続して抑制に努めるが、平成２７年度から平成２８年度にかけてヘリポート建設にともない地方債の新規発行を行ったため、公債費率が高くなった。</a:t>
          </a:r>
        </a:p>
      </xdr:txBody>
    </xdr:sp>
    <xdr:clientData/>
  </xdr:twoCellAnchor>
  <xdr:oneCellAnchor>
    <xdr:from>
      <xdr:col>18</xdr:col>
      <xdr:colOff>444500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24977</xdr:rowOff>
    </xdr:from>
    <xdr:to>
      <xdr:col>24</xdr:col>
      <xdr:colOff>558800</xdr:colOff>
      <xdr:row>39</xdr:row>
      <xdr:rowOff>41063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67115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846</xdr:rowOff>
    </xdr:from>
    <xdr:to>
      <xdr:col>23</xdr:col>
      <xdr:colOff>406400</xdr:colOff>
      <xdr:row>39</xdr:row>
      <xdr:rowOff>24977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6873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846</xdr:rowOff>
    </xdr:from>
    <xdr:to>
      <xdr:col>22</xdr:col>
      <xdr:colOff>203200</xdr:colOff>
      <xdr:row>39</xdr:row>
      <xdr:rowOff>65194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6873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65194</xdr:rowOff>
    </xdr:from>
    <xdr:to>
      <xdr:col>21</xdr:col>
      <xdr:colOff>0</xdr:colOff>
      <xdr:row>39</xdr:row>
      <xdr:rowOff>153670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7517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161713</xdr:rowOff>
    </xdr:from>
    <xdr:to>
      <xdr:col>24</xdr:col>
      <xdr:colOff>609600</xdr:colOff>
      <xdr:row>39</xdr:row>
      <xdr:rowOff>91863</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6790</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85954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121496</xdr:rowOff>
    </xdr:from>
    <xdr:to>
      <xdr:col>22</xdr:col>
      <xdr:colOff>254000</xdr:colOff>
      <xdr:row>39</xdr:row>
      <xdr:rowOff>51646</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61824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14394</xdr:rowOff>
    </xdr:from>
    <xdr:to>
      <xdr:col>21</xdr:col>
      <xdr:colOff>50800</xdr:colOff>
      <xdr:row>39</xdr:row>
      <xdr:rowOff>115994</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126171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従来からの起債制限による地方債現在高の減や、財政調整基金等の積立による充当可能基金の増額等により類似団体平均を下回っている。</a:t>
          </a: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東京都御蔵島村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
302
20.54
2,235,823
1,961,323
45,392
412,022
768,536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離島の特殊事情により財政規模に対する職員数の割合が高いために、経常収支比率も類似団体と比較して高くなっている。業務・事務の統合、外部委託・民間委託等を積極的かつ計画的に推進することにより人件費の縮減を図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xdr:rowOff>
    </xdr:from>
    <xdr:to>
      <xdr:col>7</xdr:col>
      <xdr:colOff>15875</xdr:colOff>
      <xdr:row>36</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03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37</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3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94996</xdr:rowOff>
    </xdr:from>
    <xdr:to>
      <xdr:col>3</xdr:col>
      <xdr:colOff>142875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67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128778</xdr:rowOff>
    </xdr:from>
    <xdr:to>
      <xdr:col>7</xdr:col>
      <xdr:colOff>66675</xdr:colOff>
      <xdr:row>36</xdr:row>
      <xdr:rowOff>58928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100855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44196</xdr:rowOff>
    </xdr:from>
    <xdr:to>
      <xdr:col>1</xdr:col>
      <xdr:colOff>676275</xdr:colOff>
      <xdr:row>36</xdr:row>
      <xdr:rowOff>145796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130573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物件費の割合は、電子化関連経費（総合行政システム等）の増により類似団体平均を上回っているため、今後も必要最低限の電子化と管理経費のマイナス査定を行い、歳出削減を図る。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83566</xdr:rowOff>
    </xdr:from>
    <xdr:to>
      <xdr:col>24</xdr:col>
      <xdr:colOff>31750</xdr:colOff>
      <xdr:row>18</xdr:row>
      <xdr:rowOff>44704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9821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83566</xdr:rowOff>
    </xdr:from>
    <xdr:to>
      <xdr:col>22</xdr:col>
      <xdr:colOff>565150</xdr:colOff>
      <xdr:row>20</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98216"/>
          <a:ext cx="889000" cy="5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19558</xdr:rowOff>
    </xdr:from>
    <xdr:to>
      <xdr:col>21</xdr:col>
      <xdr:colOff>361950</xdr:colOff>
      <xdr:row>20</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77108"/>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8128</xdr:rowOff>
    </xdr:from>
    <xdr:to>
      <xdr:col>20</xdr:col>
      <xdr:colOff>158750</xdr:colOff>
      <xdr:row>19</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942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165354</xdr:rowOff>
    </xdr:from>
    <xdr:to>
      <xdr:col>24</xdr:col>
      <xdr:colOff>82550</xdr:colOff>
      <xdr:row>18</xdr:row>
      <xdr:rowOff>95504</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137431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32766</xdr:rowOff>
    </xdr:from>
    <xdr:to>
      <xdr:col>22</xdr:col>
      <xdr:colOff>615950</xdr:colOff>
      <xdr:row>17</xdr:row>
      <xdr:rowOff>134366</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108204</xdr:rowOff>
    </xdr:from>
    <xdr:to>
      <xdr:col>21</xdr:col>
      <xdr:colOff>412750</xdr:colOff>
      <xdr:row>21</xdr:row>
      <xdr:rowOff>38354</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3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23131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62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140208</xdr:rowOff>
    </xdr:from>
    <xdr:to>
      <xdr:col>20</xdr:col>
      <xdr:colOff>209550</xdr:colOff>
      <xdr:row>19</xdr:row>
      <xdr:rowOff>70358</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55135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128778</xdr:rowOff>
    </xdr:from>
    <xdr:to>
      <xdr:col>19</xdr:col>
      <xdr:colOff>6350</xdr:colOff>
      <xdr:row>18</xdr:row>
      <xdr:rowOff>58928</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43705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前年度比微増の１．８％となったが、社会福祉費・老人福祉費・児童福祉費ともに対象者数・支給額について大きな変動はない。</a:t>
          </a: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54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今後も施設の経年劣化による維持補修費の増が懸念されるが、施設修繕計画等により計画的かつ年度間均衡のとれた維持補修に努める。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88900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537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59</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9010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59</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720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58</xdr:row>
      <xdr:rowOff>27940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434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31767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補助費等に係る経常経費は類似団体を大きく下回っているが、今後も各種団体への長期化・固定化傾向がある補助金につき見直しと検証を行うことで抑制に努める。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46990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979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0385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7637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の起債制限により類似団体平均を大きく下回っている。今後も継続して抑制に努めるが、平成２７年度から平成２８年度にかけてヘリポート建設にともない地方債の新規発行を行ったため、硬直化することが予想される。</a:t>
          </a: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xdr:rowOff>
    </xdr:from>
    <xdr:to>
      <xdr:col>7</xdr:col>
      <xdr:colOff>15875</xdr:colOff>
      <xdr:row>75</xdr:row>
      <xdr:rowOff>43180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871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xdr:rowOff>
    </xdr:from>
    <xdr:to>
      <xdr:col>5</xdr:col>
      <xdr:colOff>549275</xdr:colOff>
      <xdr:row>75</xdr:row>
      <xdr:rowOff>16510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871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149860</xdr:rowOff>
    </xdr:from>
    <xdr:to>
      <xdr:col>4</xdr:col>
      <xdr:colOff>346075</xdr:colOff>
      <xdr:row>75</xdr:row>
      <xdr:rowOff>16510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837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149860</xdr:rowOff>
    </xdr:from>
    <xdr:to>
      <xdr:col>3</xdr:col>
      <xdr:colOff>142875</xdr:colOff>
      <xdr:row>74</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837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163830</xdr:rowOff>
    </xdr:from>
    <xdr:to>
      <xdr:col>7</xdr:col>
      <xdr:colOff>66675</xdr:colOff>
      <xdr:row>75</xdr:row>
      <xdr:rowOff>93980</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8907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133350</xdr:rowOff>
    </xdr:from>
    <xdr:to>
      <xdr:col>5</xdr:col>
      <xdr:colOff>600075</xdr:colOff>
      <xdr:row>75</xdr:row>
      <xdr:rowOff>63500</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73677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137160</xdr:rowOff>
    </xdr:from>
    <xdr:to>
      <xdr:col>4</xdr:col>
      <xdr:colOff>396875</xdr:colOff>
      <xdr:row>75</xdr:row>
      <xdr:rowOff>67310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77487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99060</xdr:rowOff>
    </xdr:from>
    <xdr:to>
      <xdr:col>3</xdr:col>
      <xdr:colOff>193675</xdr:colOff>
      <xdr:row>75</xdr:row>
      <xdr:rowOff>29210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106680</xdr:rowOff>
    </xdr:from>
    <xdr:to>
      <xdr:col>1</xdr:col>
      <xdr:colOff>676275</xdr:colOff>
      <xdr:row>75</xdr:row>
      <xdr:rowOff>36830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47007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人件費及び物件費の比率が高い。今後も歳入の確保に努め、事務・事業の見直しや外部委託等を積極的に取り入れ、行政の効率化に努めることにより経常経費を削減し、財政の健全化を図る。</a:t>
          </a: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123734</xdr:rowOff>
    </xdr:from>
    <xdr:to>
      <xdr:col>24</xdr:col>
      <xdr:colOff>31750</xdr:colOff>
      <xdr:row>77</xdr:row>
      <xdr:rowOff>11068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5393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11068</xdr:rowOff>
    </xdr:from>
    <xdr:to>
      <xdr:col>22</xdr:col>
      <xdr:colOff>565150</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12718"/>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89444</xdr:rowOff>
    </xdr:from>
    <xdr:to>
      <xdr:col>21</xdr:col>
      <xdr:colOff>361950</xdr:colOff>
      <xdr:row>80</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633994"/>
          <a:ext cx="889000" cy="2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112305</xdr:rowOff>
    </xdr:from>
    <xdr:to>
      <xdr:col>20</xdr:col>
      <xdr:colOff>158750</xdr:colOff>
      <xdr:row>79</xdr:row>
      <xdr:rowOff>89444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13955"/>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72934</xdr:rowOff>
    </xdr:from>
    <xdr:to>
      <xdr:col>24</xdr:col>
      <xdr:colOff>82550</xdr:colOff>
      <xdr:row>77</xdr:row>
      <xdr:rowOff>3084</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89461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131718</xdr:rowOff>
    </xdr:from>
    <xdr:to>
      <xdr:col>22</xdr:col>
      <xdr:colOff>615950</xdr:colOff>
      <xdr:row>77</xdr:row>
      <xdr:rowOff>61868</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72044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3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99061</xdr:rowOff>
    </xdr:from>
    <xdr:to>
      <xdr:col>21</xdr:col>
      <xdr:colOff>412750</xdr:colOff>
      <xdr:row>81</xdr:row>
      <xdr:rowOff>29211</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13988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38644</xdr:rowOff>
    </xdr:from>
    <xdr:to>
      <xdr:col>20</xdr:col>
      <xdr:colOff>209550</xdr:colOff>
      <xdr:row>79</xdr:row>
      <xdr:rowOff>140244</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125021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61505</xdr:rowOff>
    </xdr:from>
    <xdr:to>
      <xdr:col>19</xdr:col>
      <xdr:colOff>6350</xdr:colOff>
      <xdr:row>77</xdr:row>
      <xdr:rowOff>163105</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147882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東京都御蔵島村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99347</xdr:rowOff>
    </xdr:from>
    <xdr:to>
      <xdr:col>4</xdr:col>
      <xdr:colOff>1117600</xdr:colOff>
      <xdr:row>14</xdr:row>
      <xdr:rowOff>41750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375822"/>
          <a:ext cx="647700" cy="11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41750</xdr:rowOff>
    </xdr:from>
    <xdr:to>
      <xdr:col>4</xdr:col>
      <xdr:colOff>469900</xdr:colOff>
      <xdr:row>14</xdr:row>
      <xdr:rowOff>61453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489675"/>
          <a:ext cx="698500" cy="19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25429</xdr:rowOff>
    </xdr:from>
    <xdr:to>
      <xdr:col>3</xdr:col>
      <xdr:colOff>904875</xdr:colOff>
      <xdr:row>14</xdr:row>
      <xdr:rowOff>61453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473354"/>
          <a:ext cx="698500" cy="3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146225</xdr:rowOff>
    </xdr:from>
    <xdr:to>
      <xdr:col>3</xdr:col>
      <xdr:colOff>206375</xdr:colOff>
      <xdr:row>14</xdr:row>
      <xdr:rowOff>25429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422700"/>
          <a:ext cx="698500" cy="50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48547</xdr:rowOff>
    </xdr:from>
    <xdr:to>
      <xdr:col>5</xdr:col>
      <xdr:colOff>34925</xdr:colOff>
      <xdr:row>13</xdr:row>
      <xdr:rowOff>150147</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232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65074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17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756,102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162400</xdr:rowOff>
    </xdr:from>
    <xdr:to>
      <xdr:col>4</xdr:col>
      <xdr:colOff>520700</xdr:colOff>
      <xdr:row>14</xdr:row>
      <xdr:rowOff>92550</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243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102727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20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686,376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10653</xdr:rowOff>
    </xdr:from>
    <xdr:to>
      <xdr:col>3</xdr:col>
      <xdr:colOff>955675</xdr:colOff>
      <xdr:row>14</xdr:row>
      <xdr:rowOff>112253</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2458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122430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22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674,309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146079</xdr:rowOff>
    </xdr:from>
    <xdr:to>
      <xdr:col>3</xdr:col>
      <xdr:colOff>257175</xdr:colOff>
      <xdr:row>14</xdr:row>
      <xdr:rowOff>76229</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242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86406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1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696,371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95425</xdr:rowOff>
    </xdr:from>
    <xdr:to>
      <xdr:col>2</xdr:col>
      <xdr:colOff>692150</xdr:colOff>
      <xdr:row>14</xdr:row>
      <xdr:rowOff>25575</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237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35752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1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727,393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268732</xdr:rowOff>
    </xdr:from>
    <xdr:to>
      <xdr:col>4</xdr:col>
      <xdr:colOff>1117600</xdr:colOff>
      <xdr:row>35</xdr:row>
      <xdr:rowOff>308513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79082"/>
          <a:ext cx="647700" cy="39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268732</xdr:rowOff>
    </xdr:from>
    <xdr:to>
      <xdr:col>4</xdr:col>
      <xdr:colOff>469900</xdr:colOff>
      <xdr:row>36</xdr:row>
      <xdr:rowOff>2852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79082"/>
          <a:ext cx="698500" cy="7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2852</xdr:rowOff>
    </xdr:from>
    <xdr:to>
      <xdr:col>3</xdr:col>
      <xdr:colOff>904875</xdr:colOff>
      <xdr:row>36</xdr:row>
      <xdr:rowOff>7917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56102"/>
          <a:ext cx="698500" cy="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296983</xdr:rowOff>
    </xdr:from>
    <xdr:to>
      <xdr:col>3</xdr:col>
      <xdr:colOff>206375</xdr:colOff>
      <xdr:row>36</xdr:row>
      <xdr:rowOff>7917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07333"/>
          <a:ext cx="698500" cy="5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257713</xdr:rowOff>
    </xdr:from>
    <xdr:to>
      <xdr:col>5</xdr:col>
      <xdr:colOff>34925</xdr:colOff>
      <xdr:row>36</xdr:row>
      <xdr:rowOff>16413</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86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229790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4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217932</xdr:rowOff>
    </xdr:from>
    <xdr:to>
      <xdr:col>4</xdr:col>
      <xdr:colOff>520700</xdr:colOff>
      <xdr:row>35</xdr:row>
      <xdr:rowOff>319532</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2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304309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1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294952</xdr:rowOff>
    </xdr:from>
    <xdr:to>
      <xdr:col>3</xdr:col>
      <xdr:colOff>955675</xdr:colOff>
      <xdr:row>36</xdr:row>
      <xdr:rowOff>53652</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90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38429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9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300017</xdr:rowOff>
    </xdr:from>
    <xdr:to>
      <xdr:col>3</xdr:col>
      <xdr:colOff>257175</xdr:colOff>
      <xdr:row>36</xdr:row>
      <xdr:rowOff>58717</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91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43494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246183</xdr:rowOff>
    </xdr:from>
    <xdr:to>
      <xdr:col>2</xdr:col>
      <xdr:colOff>692150</xdr:colOff>
      <xdr:row>36</xdr:row>
      <xdr:rowOff>4883</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85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332560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4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東京都御蔵島村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
302
20.54
2,235,823
1,961,323
45,392
412,022
768,536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128410</xdr:rowOff>
    </xdr:from>
    <xdr:to>
      <xdr:col>6</xdr:col>
      <xdr:colOff>511175</xdr:colOff>
      <xdr:row>33</xdr:row>
      <xdr:rowOff>135561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786260"/>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112379</xdr:rowOff>
    </xdr:from>
    <xdr:to>
      <xdr:col>5</xdr:col>
      <xdr:colOff>358775</xdr:colOff>
      <xdr:row>33</xdr:row>
      <xdr:rowOff>128410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5770229"/>
          <a:ext cx="889000" cy="1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84173</xdr:rowOff>
    </xdr:from>
    <xdr:to>
      <xdr:col>4</xdr:col>
      <xdr:colOff>155575</xdr:colOff>
      <xdr:row>33</xdr:row>
      <xdr:rowOff>112379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5742023"/>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42645</xdr:rowOff>
    </xdr:from>
    <xdr:to>
      <xdr:col>2</xdr:col>
      <xdr:colOff>638175</xdr:colOff>
      <xdr:row>33</xdr:row>
      <xdr:rowOff>84173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700495"/>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84761</xdr:rowOff>
    </xdr:from>
    <xdr:to>
      <xdr:col>6</xdr:col>
      <xdr:colOff>561975</xdr:colOff>
      <xdr:row>34</xdr:row>
      <xdr:rowOff>14911</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57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107638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59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607,535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77610</xdr:rowOff>
    </xdr:from>
    <xdr:to>
      <xdr:col>5</xdr:col>
      <xdr:colOff>409575</xdr:colOff>
      <xdr:row>34</xdr:row>
      <xdr:rowOff>7760</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57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24287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551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611,914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61579</xdr:rowOff>
    </xdr:from>
    <xdr:to>
      <xdr:col>4</xdr:col>
      <xdr:colOff>206375</xdr:colOff>
      <xdr:row>33</xdr:row>
      <xdr:rowOff>163179</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571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8256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549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621,732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33373</xdr:rowOff>
    </xdr:from>
    <xdr:to>
      <xdr:col>3</xdr:col>
      <xdr:colOff>3175</xdr:colOff>
      <xdr:row>33</xdr:row>
      <xdr:rowOff>134973</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56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151500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546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639,006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163295</xdr:rowOff>
    </xdr:from>
    <xdr:to>
      <xdr:col>1</xdr:col>
      <xdr:colOff>485775</xdr:colOff>
      <xdr:row>33</xdr:row>
      <xdr:rowOff>93445</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56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109972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542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67263</xdr:rowOff>
    </xdr:from>
    <xdr:to>
      <xdr:col>6</xdr:col>
      <xdr:colOff>511175</xdr:colOff>
      <xdr:row>54</xdr:row>
      <xdr:rowOff>100081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325563"/>
          <a:ext cx="838200" cy="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100081</xdr:rowOff>
    </xdr:from>
    <xdr:to>
      <xdr:col>5</xdr:col>
      <xdr:colOff>358775</xdr:colOff>
      <xdr:row>54</xdr:row>
      <xdr:rowOff>108321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358381"/>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40531</xdr:rowOff>
    </xdr:from>
    <xdr:to>
      <xdr:col>4</xdr:col>
      <xdr:colOff>155575</xdr:colOff>
      <xdr:row>54</xdr:row>
      <xdr:rowOff>108321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298831"/>
          <a:ext cx="889000" cy="6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40531</xdr:rowOff>
    </xdr:from>
    <xdr:to>
      <xdr:col>2</xdr:col>
      <xdr:colOff>638175</xdr:colOff>
      <xdr:row>54</xdr:row>
      <xdr:rowOff>77563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298831"/>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16463</xdr:rowOff>
    </xdr:from>
    <xdr:to>
      <xdr:col>6</xdr:col>
      <xdr:colOff>561975</xdr:colOff>
      <xdr:row>54</xdr:row>
      <xdr:rowOff>118063</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2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39340</xdr:rowOff>
    </xdr:from>
    <xdr:ext cx="690189"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126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1,126,749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49281</xdr:rowOff>
    </xdr:from>
    <xdr:to>
      <xdr:col>5</xdr:col>
      <xdr:colOff>409575</xdr:colOff>
      <xdr:row>54</xdr:row>
      <xdr:rowOff>150881</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3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52</xdr:row>
      <xdr:rowOff>167408</xdr:rowOff>
    </xdr:from>
    <xdr:ext cx="690189"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52204" y="9082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1,069,325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57521</xdr:rowOff>
    </xdr:from>
    <xdr:to>
      <xdr:col>4</xdr:col>
      <xdr:colOff>206375</xdr:colOff>
      <xdr:row>54</xdr:row>
      <xdr:rowOff>159121</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3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53</xdr:row>
      <xdr:rowOff>4198</xdr:rowOff>
    </xdr:from>
    <xdr:ext cx="690189"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563204" y="9091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1,054,906</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161181</xdr:rowOff>
    </xdr:from>
    <xdr:to>
      <xdr:col>3</xdr:col>
      <xdr:colOff>3175</xdr:colOff>
      <xdr:row>54</xdr:row>
      <xdr:rowOff>91331</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2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52</xdr:row>
      <xdr:rowOff>107858</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674204" y="9023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1,173,524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26763</xdr:rowOff>
    </xdr:from>
    <xdr:to>
      <xdr:col>1</xdr:col>
      <xdr:colOff>485775</xdr:colOff>
      <xdr:row>54</xdr:row>
      <xdr:rowOff>128363</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2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52</xdr:row>
      <xdr:rowOff>144890</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785204" y="9060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131459</xdr:rowOff>
    </xdr:from>
    <xdr:to>
      <xdr:col>6</xdr:col>
      <xdr:colOff>510540</xdr:colOff>
      <xdr:row>79</xdr:row>
      <xdr:rowOff>39607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647309"/>
          <a:ext cx="1270" cy="936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43434</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79</xdr:row>
      <xdr:rowOff>39607</xdr:rowOff>
    </xdr:from>
    <xdr:to>
      <xdr:col>6</xdr:col>
      <xdr:colOff>600075</xdr:colOff>
      <xdr:row>79</xdr:row>
      <xdr:rowOff>39607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78136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73</xdr:row>
      <xdr:rowOff>131459</xdr:rowOff>
    </xdr:from>
    <xdr:to>
      <xdr:col>6</xdr:col>
      <xdr:colOff>600075</xdr:colOff>
      <xdr:row>73</xdr:row>
      <xdr:rowOff>131459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52242</xdr:rowOff>
    </xdr:from>
    <xdr:to>
      <xdr:col>6</xdr:col>
      <xdr:colOff>511175</xdr:colOff>
      <xdr:row>76</xdr:row>
      <xdr:rowOff>52699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568092"/>
          <a:ext cx="838200" cy="5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58957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4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80530</xdr:rowOff>
    </xdr:from>
    <xdr:to>
      <xdr:col>6</xdr:col>
      <xdr:colOff>561975</xdr:colOff>
      <xdr:row>79</xdr:row>
      <xdr:rowOff>10680</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45847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147781</xdr:rowOff>
    </xdr:from>
    <xdr:to>
      <xdr:col>5</xdr:col>
      <xdr:colOff>358775</xdr:colOff>
      <xdr:row>73</xdr:row>
      <xdr:rowOff>52242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2149281"/>
          <a:ext cx="889000" cy="4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95724</xdr:rowOff>
    </xdr:from>
    <xdr:to>
      <xdr:col>5</xdr:col>
      <xdr:colOff>409575</xdr:colOff>
      <xdr:row>79</xdr:row>
      <xdr:rowOff>25874</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3746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17001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147781</xdr:rowOff>
    </xdr:from>
    <xdr:to>
      <xdr:col>4</xdr:col>
      <xdr:colOff>155575</xdr:colOff>
      <xdr:row>74</xdr:row>
      <xdr:rowOff>40907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149281"/>
          <a:ext cx="889000" cy="57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92808</xdr:rowOff>
    </xdr:from>
    <xdr:to>
      <xdr:col>4</xdr:col>
      <xdr:colOff>206375</xdr:colOff>
      <xdr:row>79</xdr:row>
      <xdr:rowOff>22958</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2857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14085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40907</xdr:rowOff>
    </xdr:from>
    <xdr:to>
      <xdr:col>2</xdr:col>
      <xdr:colOff>638175</xdr:colOff>
      <xdr:row>75</xdr:row>
      <xdr:rowOff>26798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728207"/>
          <a:ext cx="889000" cy="1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99397</xdr:rowOff>
    </xdr:from>
    <xdr:to>
      <xdr:col>3</xdr:col>
      <xdr:colOff>3175</xdr:colOff>
      <xdr:row>79</xdr:row>
      <xdr:rowOff>29547</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968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20674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5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105425</xdr:rowOff>
    </xdr:from>
    <xdr:to>
      <xdr:col>1</xdr:col>
      <xdr:colOff>485775</xdr:colOff>
      <xdr:row>79</xdr:row>
      <xdr:rowOff>35575</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079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26702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5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1899</xdr:rowOff>
    </xdr:from>
    <xdr:to>
      <xdr:col>6</xdr:col>
      <xdr:colOff>561975</xdr:colOff>
      <xdr:row>76</xdr:row>
      <xdr:rowOff>103499</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4584700" y="130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24775</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132,835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1442</xdr:rowOff>
    </xdr:from>
    <xdr:to>
      <xdr:col>5</xdr:col>
      <xdr:colOff>409575</xdr:colOff>
      <xdr:row>73</xdr:row>
      <xdr:rowOff>103042</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3746500" y="125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119569</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4" y="1229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267,955</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96981</xdr:rowOff>
    </xdr:from>
    <xdr:to>
      <xdr:col>4</xdr:col>
      <xdr:colOff>206375</xdr:colOff>
      <xdr:row>71</xdr:row>
      <xdr:rowOff>27131</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2857500" y="120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43658</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4" y="1187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377,879</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161557</xdr:rowOff>
    </xdr:from>
    <xdr:to>
      <xdr:col>3</xdr:col>
      <xdr:colOff>3175</xdr:colOff>
      <xdr:row>74</xdr:row>
      <xdr:rowOff>91707</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968500" y="126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108234</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19794" y="1245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225,930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147448</xdr:rowOff>
    </xdr:from>
    <xdr:to>
      <xdr:col>1</xdr:col>
      <xdr:colOff>485775</xdr:colOff>
      <xdr:row>75</xdr:row>
      <xdr:rowOff>77598</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079500" y="128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94125</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4" y="1260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118982</xdr:rowOff>
    </xdr:from>
    <xdr:to>
      <xdr:col>6</xdr:col>
      <xdr:colOff>511175</xdr:colOff>
      <xdr:row>96</xdr:row>
      <xdr:rowOff>147633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78182"/>
          <a:ext cx="8382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143639</xdr:rowOff>
    </xdr:from>
    <xdr:to>
      <xdr:col>5</xdr:col>
      <xdr:colOff>358775</xdr:colOff>
      <xdr:row>96</xdr:row>
      <xdr:rowOff>147633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02839"/>
          <a:ext cx="8890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143639</xdr:rowOff>
    </xdr:from>
    <xdr:to>
      <xdr:col>4</xdr:col>
      <xdr:colOff>155575</xdr:colOff>
      <xdr:row>96</xdr:row>
      <xdr:rowOff>158209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02839"/>
          <a:ext cx="889000" cy="1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152516</xdr:rowOff>
    </xdr:from>
    <xdr:to>
      <xdr:col>2</xdr:col>
      <xdr:colOff>638175</xdr:colOff>
      <xdr:row>96</xdr:row>
      <xdr:rowOff>158209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1716"/>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68182</xdr:rowOff>
    </xdr:from>
    <xdr:to>
      <xdr:col>6</xdr:col>
      <xdr:colOff>561975</xdr:colOff>
      <xdr:row>96</xdr:row>
      <xdr:rowOff>169782</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4584700" y="165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46609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96833</xdr:rowOff>
    </xdr:from>
    <xdr:to>
      <xdr:col>5</xdr:col>
      <xdr:colOff>409575</xdr:colOff>
      <xdr:row>97</xdr:row>
      <xdr:rowOff>26983</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3746500" y="1655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18110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4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92839</xdr:rowOff>
    </xdr:from>
    <xdr:to>
      <xdr:col>4</xdr:col>
      <xdr:colOff>206375</xdr:colOff>
      <xdr:row>97</xdr:row>
      <xdr:rowOff>22989</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2857500" y="165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4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107409</xdr:rowOff>
    </xdr:from>
    <xdr:to>
      <xdr:col>3</xdr:col>
      <xdr:colOff>3175</xdr:colOff>
      <xdr:row>97</xdr:row>
      <xdr:rowOff>37559</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968500" y="165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28686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101716</xdr:rowOff>
    </xdr:from>
    <xdr:to>
      <xdr:col>1</xdr:col>
      <xdr:colOff>485775</xdr:colOff>
      <xdr:row>97</xdr:row>
      <xdr:rowOff>31866</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079500" y="165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22993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85982</xdr:rowOff>
    </xdr:from>
    <xdr:to>
      <xdr:col>15</xdr:col>
      <xdr:colOff>180975</xdr:colOff>
      <xdr:row>35</xdr:row>
      <xdr:rowOff>20665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43832"/>
          <a:ext cx="838200" cy="27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85982</xdr:rowOff>
    </xdr:from>
    <xdr:to>
      <xdr:col>14</xdr:col>
      <xdr:colOff>28575</xdr:colOff>
      <xdr:row>34</xdr:row>
      <xdr:rowOff>164761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43832"/>
          <a:ext cx="889000" cy="25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2" name="フローチャート : 判断 291">
          <a:extLst>
            <a:ext uri="{FF2B5EF4-FFF2-40B4-BE49-F238E27FC236}">
              <a16:creationId xmlns:a16="http://schemas.microsoft.com/office/drawing/2014/main" id="{00000000-0008-0000-0600-000024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164761</xdr:rowOff>
    </xdr:from>
    <xdr:to>
      <xdr:col>12</xdr:col>
      <xdr:colOff>511175</xdr:colOff>
      <xdr:row>35</xdr:row>
      <xdr:rowOff>97791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994061"/>
          <a:ext cx="889000" cy="10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73439</xdr:rowOff>
    </xdr:from>
    <xdr:to>
      <xdr:col>11</xdr:col>
      <xdr:colOff>307975</xdr:colOff>
      <xdr:row>35</xdr:row>
      <xdr:rowOff>97791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074189"/>
          <a:ext cx="8890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141315</xdr:rowOff>
    </xdr:from>
    <xdr:to>
      <xdr:col>15</xdr:col>
      <xdr:colOff>231775</xdr:colOff>
      <xdr:row>35</xdr:row>
      <xdr:rowOff>71465</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10426700" y="59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164192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233,950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35182</xdr:rowOff>
    </xdr:from>
    <xdr:to>
      <xdr:col>14</xdr:col>
      <xdr:colOff>79375</xdr:colOff>
      <xdr:row>33</xdr:row>
      <xdr:rowOff>136782</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9588500" y="56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153309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4" y="546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318,949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113961</xdr:rowOff>
    </xdr:from>
    <xdr:to>
      <xdr:col>12</xdr:col>
      <xdr:colOff>561975</xdr:colOff>
      <xdr:row>35</xdr:row>
      <xdr:rowOff>44111</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8699500" y="59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60638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4" y="571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242,326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46991</xdr:rowOff>
    </xdr:from>
    <xdr:to>
      <xdr:col>11</xdr:col>
      <xdr:colOff>358775</xdr:colOff>
      <xdr:row>35</xdr:row>
      <xdr:rowOff>148591</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7810500" y="60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165118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4" y="582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22639</xdr:rowOff>
    </xdr:from>
    <xdr:to>
      <xdr:col>10</xdr:col>
      <xdr:colOff>155575</xdr:colOff>
      <xdr:row>35</xdr:row>
      <xdr:rowOff>124239</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6921500" y="60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140766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4" y="579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124474</xdr:rowOff>
    </xdr:from>
    <xdr:to>
      <xdr:col>15</xdr:col>
      <xdr:colOff>180975</xdr:colOff>
      <xdr:row>56</xdr:row>
      <xdr:rowOff>84365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039874"/>
          <a:ext cx="838200" cy="64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84365</xdr:rowOff>
    </xdr:from>
    <xdr:to>
      <xdr:col>14</xdr:col>
      <xdr:colOff>28575</xdr:colOff>
      <xdr:row>57</xdr:row>
      <xdr:rowOff>135349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85565"/>
          <a:ext cx="889000" cy="2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9" name="フローチャート : 判断 348">
          <a:extLst>
            <a:ext uri="{FF2B5EF4-FFF2-40B4-BE49-F238E27FC236}">
              <a16:creationId xmlns:a16="http://schemas.microsoft.com/office/drawing/2014/main" id="{00000000-0008-0000-0600-00005D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135349</xdr:rowOff>
    </xdr:from>
    <xdr:to>
      <xdr:col>12</xdr:col>
      <xdr:colOff>511175</xdr:colOff>
      <xdr:row>58</xdr:row>
      <xdr:rowOff>68876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07999"/>
          <a:ext cx="889000" cy="10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68876</xdr:rowOff>
    </xdr:from>
    <xdr:to>
      <xdr:col>11</xdr:col>
      <xdr:colOff>307975</xdr:colOff>
      <xdr:row>58</xdr:row>
      <xdr:rowOff>77089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12976"/>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73674</xdr:rowOff>
    </xdr:from>
    <xdr:to>
      <xdr:col>15</xdr:col>
      <xdr:colOff>231775</xdr:colOff>
      <xdr:row>53</xdr:row>
      <xdr:rowOff>3824</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10426700" y="898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96551</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840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2,939,964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33565</xdr:rowOff>
    </xdr:from>
    <xdr:to>
      <xdr:col>14</xdr:col>
      <xdr:colOff>79375</xdr:colOff>
      <xdr:row>56</xdr:row>
      <xdr:rowOff>135165</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9588500" y="96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54</xdr:row>
      <xdr:rowOff>151692</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4" y="940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1,245,236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84549</xdr:rowOff>
    </xdr:from>
    <xdr:to>
      <xdr:col>12</xdr:col>
      <xdr:colOff>561975</xdr:colOff>
      <xdr:row>58</xdr:row>
      <xdr:rowOff>14699</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8699500" y="98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31226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4" y="963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18076</xdr:rowOff>
    </xdr:from>
    <xdr:to>
      <xdr:col>11</xdr:col>
      <xdr:colOff>358775</xdr:colOff>
      <xdr:row>58</xdr:row>
      <xdr:rowOff>119676</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7810500" y="996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136203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4" y="973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26289</xdr:rowOff>
    </xdr:from>
    <xdr:to>
      <xdr:col>10</xdr:col>
      <xdr:colOff>155575</xdr:colOff>
      <xdr:row>58</xdr:row>
      <xdr:rowOff>127889</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6921500" y="99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144416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4" y="974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78508</xdr:rowOff>
    </xdr:from>
    <xdr:to>
      <xdr:col>15</xdr:col>
      <xdr:colOff>180975</xdr:colOff>
      <xdr:row>75</xdr:row>
      <xdr:rowOff>115947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251458"/>
          <a:ext cx="838200" cy="7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115947</xdr:rowOff>
    </xdr:from>
    <xdr:to>
      <xdr:col>14</xdr:col>
      <xdr:colOff>28575</xdr:colOff>
      <xdr:row>77</xdr:row>
      <xdr:rowOff>59950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974697"/>
          <a:ext cx="889000" cy="28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27708</xdr:rowOff>
    </xdr:from>
    <xdr:to>
      <xdr:col>15</xdr:col>
      <xdr:colOff>231775</xdr:colOff>
      <xdr:row>71</xdr:row>
      <xdr:rowOff>129308</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10426700" y="122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152185</xdr:rowOff>
    </xdr:from>
    <xdr:ext cx="690189"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2153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2,758,842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65147</xdr:rowOff>
    </xdr:from>
    <xdr:to>
      <xdr:col>14</xdr:col>
      <xdr:colOff>79375</xdr:colOff>
      <xdr:row>75</xdr:row>
      <xdr:rowOff>166746</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9588500" y="129238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74</xdr:row>
      <xdr:rowOff>11824</xdr:rowOff>
    </xdr:from>
    <xdr:ext cx="69018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294204" y="12699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9150</xdr:rowOff>
    </xdr:from>
    <xdr:to>
      <xdr:col>12</xdr:col>
      <xdr:colOff>561975</xdr:colOff>
      <xdr:row>77</xdr:row>
      <xdr:rowOff>110750</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8699500" y="13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127277</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50794" y="1298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a:extLst>
            <a:ext uri="{FF2B5EF4-FFF2-40B4-BE49-F238E27FC236}">
              <a16:creationId xmlns:a16="http://schemas.microsoft.com/office/drawing/2014/main" id="{00000000-0008-0000-0600-0000BB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5" name="普通建設事業費 （ うち更新整備　）最大値テキスト">
          <a:extLst>
            <a:ext uri="{FF2B5EF4-FFF2-40B4-BE49-F238E27FC236}">
              <a16:creationId xmlns:a16="http://schemas.microsoft.com/office/drawing/2014/main" id="{00000000-0008-0000-0600-0000BD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101879</xdr:rowOff>
    </xdr:from>
    <xdr:to>
      <xdr:col>15</xdr:col>
      <xdr:colOff>180975</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9639300" y="16903979"/>
          <a:ext cx="838200" cy="1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8" name="普通建設事業費 （ うち更新整備　）平均値テキスト">
          <a:extLst>
            <a:ext uri="{FF2B5EF4-FFF2-40B4-BE49-F238E27FC236}">
              <a16:creationId xmlns:a16="http://schemas.microsoft.com/office/drawing/2014/main" id="{00000000-0008-0000-0600-0000C0010000}"/>
            </a:ext>
          </a:extLst>
        </xdr:cNvPr>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130564</xdr:rowOff>
    </xdr:from>
    <xdr:to>
      <xdr:col>14</xdr:col>
      <xdr:colOff>28575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8750300" y="16932664"/>
          <a:ext cx="889000" cy="8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51079</xdr:rowOff>
    </xdr:from>
    <xdr:to>
      <xdr:col>15</xdr:col>
      <xdr:colOff>231775</xdr:colOff>
      <xdr:row>98</xdr:row>
      <xdr:rowOff>152679</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10426700" y="168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99010" cy="259045"/>
    <xdr:sp macro="" textlink="">
      <xdr:nvSpPr>
        <xdr:cNvPr id="461" name="普通建設事業費 （ うち更新整備　）該当値テキスト">
          <a:extLst>
            <a:ext uri="{FF2B5EF4-FFF2-40B4-BE49-F238E27FC236}">
              <a16:creationId xmlns:a16="http://schemas.microsoft.com/office/drawing/2014/main" id="{00000000-0008-0000-0600-0000CD010000}"/>
            </a:ext>
          </a:extLst>
        </xdr:cNvPr>
        <xdr:cNvSpPr txBox="1"/>
      </xdr:nvSpPr>
      <xdr:spPr>
        <a:xfrm>
          <a:off x="10528300" y="1682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79764</xdr:rowOff>
    </xdr:from>
    <xdr:to>
      <xdr:col>12</xdr:col>
      <xdr:colOff>561975</xdr:colOff>
      <xdr:row>99</xdr:row>
      <xdr:rowOff>9914</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8699500" y="168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1041</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4" y="1697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2" name="災害復旧事業費最小値テキスト">
          <a:extLst>
            <a:ext uri="{FF2B5EF4-FFF2-40B4-BE49-F238E27FC236}">
              <a16:creationId xmlns:a16="http://schemas.microsoft.com/office/drawing/2014/main" id="{00000000-0008-0000-0600-0000EC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4" name="災害復旧事業費最大値テキスト">
          <a:extLst>
            <a:ext uri="{FF2B5EF4-FFF2-40B4-BE49-F238E27FC236}">
              <a16:creationId xmlns:a16="http://schemas.microsoft.com/office/drawing/2014/main" id="{00000000-0008-0000-0600-0000EE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7" name="災害復旧事業費平均値テキスト">
          <a:extLst>
            <a:ext uri="{FF2B5EF4-FFF2-40B4-BE49-F238E27FC236}">
              <a16:creationId xmlns:a16="http://schemas.microsoft.com/office/drawing/2014/main" id="{00000000-0008-0000-0600-0000F1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3" name="フローチャート : 判断 502">
          <a:extLst>
            <a:ext uri="{FF2B5EF4-FFF2-40B4-BE49-F238E27FC236}">
              <a16:creationId xmlns:a16="http://schemas.microsoft.com/office/drawing/2014/main" id="{00000000-0008-0000-0600-0000F7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6" name="災害復旧事業費該当値テキスト">
          <a:extLst>
            <a:ext uri="{FF2B5EF4-FFF2-40B4-BE49-F238E27FC236}">
              <a16:creationId xmlns:a16="http://schemas.microsoft.com/office/drawing/2014/main" id="{00000000-0008-0000-0600-000004020000}"/>
            </a:ext>
          </a:extLst>
        </xdr:cNvPr>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0" name="フローチャート : 判断 559">
          <a:extLst>
            <a:ext uri="{FF2B5EF4-FFF2-40B4-BE49-F238E27FC236}">
              <a16:creationId xmlns:a16="http://schemas.microsoft.com/office/drawing/2014/main" id="{00000000-0008-0000-0600-000030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5380</xdr:rowOff>
    </xdr:from>
    <xdr:to>
      <xdr:col>23</xdr:col>
      <xdr:colOff>517525</xdr:colOff>
      <xdr:row>78</xdr:row>
      <xdr:rowOff>22827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378480"/>
          <a:ext cx="8382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17920</xdr:rowOff>
    </xdr:from>
    <xdr:to>
      <xdr:col>22</xdr:col>
      <xdr:colOff>365125</xdr:colOff>
      <xdr:row>78</xdr:row>
      <xdr:rowOff>22827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391020"/>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17920</xdr:rowOff>
    </xdr:from>
    <xdr:to>
      <xdr:col>21</xdr:col>
      <xdr:colOff>161925</xdr:colOff>
      <xdr:row>78</xdr:row>
      <xdr:rowOff>38458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391020"/>
          <a:ext cx="889000" cy="2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21470</xdr:rowOff>
    </xdr:from>
    <xdr:to>
      <xdr:col>19</xdr:col>
      <xdr:colOff>644525</xdr:colOff>
      <xdr:row>78</xdr:row>
      <xdr:rowOff>38458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394570"/>
          <a:ext cx="8890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4" name="フローチャート : 判断 623">
          <a:extLst>
            <a:ext uri="{FF2B5EF4-FFF2-40B4-BE49-F238E27FC236}">
              <a16:creationId xmlns:a16="http://schemas.microsoft.com/office/drawing/2014/main" id="{00000000-0008-0000-0600-000070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126030</xdr:rowOff>
    </xdr:from>
    <xdr:to>
      <xdr:col>23</xdr:col>
      <xdr:colOff>568325</xdr:colOff>
      <xdr:row>78</xdr:row>
      <xdr:rowOff>56180</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6268700" y="133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148907</xdr:rowOff>
    </xdr:from>
    <xdr:ext cx="599010"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17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162,261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143477</xdr:rowOff>
    </xdr:from>
    <xdr:to>
      <xdr:col>22</xdr:col>
      <xdr:colOff>415925</xdr:colOff>
      <xdr:row>78</xdr:row>
      <xdr:rowOff>73627</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5430500" y="133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90154</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4" y="1312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138570</xdr:rowOff>
    </xdr:from>
    <xdr:to>
      <xdr:col>21</xdr:col>
      <xdr:colOff>212725</xdr:colOff>
      <xdr:row>78</xdr:row>
      <xdr:rowOff>68720</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4541500" y="133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85247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4" y="1311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154,581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159108</xdr:rowOff>
    </xdr:from>
    <xdr:to>
      <xdr:col>20</xdr:col>
      <xdr:colOff>9525</xdr:colOff>
      <xdr:row>78</xdr:row>
      <xdr:rowOff>89258</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3652500" y="133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105785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4" y="1313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142,003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142120</xdr:rowOff>
    </xdr:from>
    <xdr:to>
      <xdr:col>18</xdr:col>
      <xdr:colOff>492125</xdr:colOff>
      <xdr:row>78</xdr:row>
      <xdr:rowOff>72270</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2763500" y="133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88797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4" y="1311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1245</xdr:rowOff>
    </xdr:from>
    <xdr:to>
      <xdr:col>23</xdr:col>
      <xdr:colOff>517525</xdr:colOff>
      <xdr:row>94</xdr:row>
      <xdr:rowOff>157488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5603195"/>
          <a:ext cx="838200" cy="6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115331</xdr:rowOff>
    </xdr:from>
    <xdr:to>
      <xdr:col>22</xdr:col>
      <xdr:colOff>365125</xdr:colOff>
      <xdr:row>94</xdr:row>
      <xdr:rowOff>157488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231631"/>
          <a:ext cx="8890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150969</xdr:rowOff>
    </xdr:from>
    <xdr:to>
      <xdr:col>21</xdr:col>
      <xdr:colOff>161925</xdr:colOff>
      <xdr:row>94</xdr:row>
      <xdr:rowOff>115331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5924369"/>
          <a:ext cx="889000" cy="30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51628</xdr:rowOff>
    </xdr:from>
    <xdr:to>
      <xdr:col>19</xdr:col>
      <xdr:colOff>644525</xdr:colOff>
      <xdr:row>92</xdr:row>
      <xdr:rowOff>150969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5653578"/>
          <a:ext cx="889000" cy="27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81" name="フローチャート : 判断 680">
          <a:extLst>
            <a:ext uri="{FF2B5EF4-FFF2-40B4-BE49-F238E27FC236}">
              <a16:creationId xmlns:a16="http://schemas.microsoft.com/office/drawing/2014/main" id="{00000000-0008-0000-0600-0000A9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121895</xdr:rowOff>
    </xdr:from>
    <xdr:to>
      <xdr:col>23</xdr:col>
      <xdr:colOff>568325</xdr:colOff>
      <xdr:row>91</xdr:row>
      <xdr:rowOff>52045</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6268700" y="155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74922</xdr:rowOff>
    </xdr:from>
    <xdr:ext cx="690189"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5505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1,114,020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106688</xdr:rowOff>
    </xdr:from>
    <xdr:to>
      <xdr:col>22</xdr:col>
      <xdr:colOff>415925</xdr:colOff>
      <xdr:row>95</xdr:row>
      <xdr:rowOff>36838</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5430500" y="1622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53365</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181794" y="1599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585,994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64531</xdr:rowOff>
    </xdr:from>
    <xdr:to>
      <xdr:col>21</xdr:col>
      <xdr:colOff>212725</xdr:colOff>
      <xdr:row>94</xdr:row>
      <xdr:rowOff>166131</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4541500" y="161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11208</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292794" y="1595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619,188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100169</xdr:rowOff>
    </xdr:from>
    <xdr:to>
      <xdr:col>20</xdr:col>
      <xdr:colOff>9525</xdr:colOff>
      <xdr:row>93</xdr:row>
      <xdr:rowOff>30319</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3652500" y="158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46846</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4" y="1564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861,127</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828</xdr:rowOff>
    </xdr:from>
    <xdr:to>
      <xdr:col>18</xdr:col>
      <xdr:colOff>492125</xdr:colOff>
      <xdr:row>91</xdr:row>
      <xdr:rowOff>102428</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2763500" y="156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118955</xdr:rowOff>
    </xdr:from>
    <xdr:ext cx="69018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469204" y="153780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35397</xdr:rowOff>
    </xdr:from>
    <xdr:to>
      <xdr:col>32</xdr:col>
      <xdr:colOff>187325</xdr:colOff>
      <xdr:row>59</xdr:row>
      <xdr:rowOff>40084</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1323300" y="10150947"/>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40084</xdr:rowOff>
    </xdr:from>
    <xdr:to>
      <xdr:col>31</xdr:col>
      <xdr:colOff>34925</xdr:colOff>
      <xdr:row>59</xdr:row>
      <xdr:rowOff>41383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0434300" y="10155634"/>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37192</xdr:rowOff>
    </xdr:from>
    <xdr:to>
      <xdr:col>29</xdr:col>
      <xdr:colOff>517525</xdr:colOff>
      <xdr:row>59</xdr:row>
      <xdr:rowOff>41383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15274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36956</xdr:rowOff>
    </xdr:from>
    <xdr:to>
      <xdr:col>28</xdr:col>
      <xdr:colOff>314325</xdr:colOff>
      <xdr:row>59</xdr:row>
      <xdr:rowOff>37192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152506"/>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156047</xdr:rowOff>
    </xdr:from>
    <xdr:to>
      <xdr:col>32</xdr:col>
      <xdr:colOff>238125</xdr:colOff>
      <xdr:row>59</xdr:row>
      <xdr:rowOff>86197</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2110700" y="101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97349</xdr:rowOff>
    </xdr:from>
    <xdr:ext cx="469744"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4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160734</xdr:rowOff>
    </xdr:from>
    <xdr:to>
      <xdr:col>31</xdr:col>
      <xdr:colOff>85725</xdr:colOff>
      <xdr:row>59</xdr:row>
      <xdr:rowOff>90884</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1272500" y="101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82011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7" y="1019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162033</xdr:rowOff>
    </xdr:from>
    <xdr:to>
      <xdr:col>29</xdr:col>
      <xdr:colOff>568325</xdr:colOff>
      <xdr:row>59</xdr:row>
      <xdr:rowOff>92183</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0383500" y="101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83310</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5017" y="10198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157842</xdr:rowOff>
    </xdr:from>
    <xdr:to>
      <xdr:col>28</xdr:col>
      <xdr:colOff>365125</xdr:colOff>
      <xdr:row>59</xdr:row>
      <xdr:rowOff>87992</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9494500" y="1010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79119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7" y="1019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157606</xdr:rowOff>
    </xdr:from>
    <xdr:to>
      <xdr:col>27</xdr:col>
      <xdr:colOff>161925</xdr:colOff>
      <xdr:row>59</xdr:row>
      <xdr:rowOff>87756</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8605500" y="101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78883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7" y="1019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145875</xdr:rowOff>
    </xdr:from>
    <xdr:to>
      <xdr:col>32</xdr:col>
      <xdr:colOff>187325</xdr:colOff>
      <xdr:row>77</xdr:row>
      <xdr:rowOff>92599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1323300" y="13004625"/>
          <a:ext cx="838200" cy="2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145875</xdr:rowOff>
    </xdr:from>
    <xdr:to>
      <xdr:col>31</xdr:col>
      <xdr:colOff>34925</xdr:colOff>
      <xdr:row>77</xdr:row>
      <xdr:rowOff>13049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0434300" y="13004625"/>
          <a:ext cx="889000" cy="2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3127</xdr:rowOff>
    </xdr:from>
    <xdr:to>
      <xdr:col>29</xdr:col>
      <xdr:colOff>517525</xdr:colOff>
      <xdr:row>77</xdr:row>
      <xdr:rowOff>13049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9545300" y="13204777"/>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3" name="フローチャート : 判断 842">
          <a:extLst>
            <a:ext uri="{FF2B5EF4-FFF2-40B4-BE49-F238E27FC236}">
              <a16:creationId xmlns:a16="http://schemas.microsoft.com/office/drawing/2014/main" id="{00000000-0008-0000-0600-00004B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3127</xdr:rowOff>
    </xdr:from>
    <xdr:to>
      <xdr:col>28</xdr:col>
      <xdr:colOff>314325</xdr:colOff>
      <xdr:row>77</xdr:row>
      <xdr:rowOff>54938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8656300" y="13204777"/>
          <a:ext cx="889000" cy="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41799</xdr:rowOff>
    </xdr:from>
    <xdr:to>
      <xdr:col>32</xdr:col>
      <xdr:colOff>238125</xdr:colOff>
      <xdr:row>77</xdr:row>
      <xdr:rowOff>143399</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2110700" y="132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134659</xdr:rowOff>
    </xdr:from>
    <xdr:ext cx="534377"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31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95,604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95075</xdr:rowOff>
    </xdr:from>
    <xdr:to>
      <xdr:col>31</xdr:col>
      <xdr:colOff>85725</xdr:colOff>
      <xdr:row>76</xdr:row>
      <xdr:rowOff>25225</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1272500" y="129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41752</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4" y="127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222,299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133699</xdr:rowOff>
    </xdr:from>
    <xdr:to>
      <xdr:col>29</xdr:col>
      <xdr:colOff>568325</xdr:colOff>
      <xdr:row>77</xdr:row>
      <xdr:rowOff>63849</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0383500" y="131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80376</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4" y="1293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123777</xdr:rowOff>
    </xdr:from>
    <xdr:to>
      <xdr:col>28</xdr:col>
      <xdr:colOff>365125</xdr:colOff>
      <xdr:row>77</xdr:row>
      <xdr:rowOff>53927</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9494500" y="131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70455</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4" y="1292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134,743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4138</xdr:rowOff>
    </xdr:from>
    <xdr:to>
      <xdr:col>27</xdr:col>
      <xdr:colOff>161925</xdr:colOff>
      <xdr:row>77</xdr:row>
      <xdr:rowOff>105738</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18605500" y="132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96865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4" y="1329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a:extLst>
            <a:ext uri="{FF2B5EF4-FFF2-40B4-BE49-F238E27FC236}">
              <a16:creationId xmlns:a16="http://schemas.microsoft.com/office/drawing/2014/main" id="{00000000-0008-0000-0600-00007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a:extLst>
            <a:ext uri="{FF2B5EF4-FFF2-40B4-BE49-F238E27FC236}">
              <a16:creationId xmlns:a16="http://schemas.microsoft.com/office/drawing/2014/main" id="{00000000-0008-0000-0600-00007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a:extLst>
            <a:ext uri="{FF2B5EF4-FFF2-40B4-BE49-F238E27FC236}">
              <a16:creationId xmlns:a16="http://schemas.microsoft.com/office/drawing/2014/main" id="{00000000-0008-0000-0600-00007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a:extLst>
            <a:ext uri="{FF2B5EF4-FFF2-40B4-BE49-F238E27FC236}">
              <a16:creationId xmlns:a16="http://schemas.microsoft.com/office/drawing/2014/main" id="{00000000-0008-0000-0600-00008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当村のような小離島（</a:t>
          </a:r>
          <a:r>
            <a:rPr kumimoji="1" lang="en-US" altLang="ja-JP" sz="1300">
              <a:latin typeface="ＭＳ Ｐゴシック"/>
            </a:rPr>
            <a:t>H</a:t>
          </a:r>
          <a:r>
            <a:rPr kumimoji="1" lang="ja-JP" altLang="en-US" sz="1300">
              <a:latin typeface="ＭＳ Ｐゴシック"/>
            </a:rPr>
            <a:t>２９．１．１現在人口３０３人）においては、類似団体平均に比べ高い負担額となっており人口の増減に大きく影響される傾向にある。定員管理の適正化を継続して推進してきているところではあるが、外部委託等を積極的に推進することにより縮減に努める。                           　　　　　　　　　　　　　　　　　　　　　　　　</a:t>
          </a:r>
          <a:endParaRPr kumimoji="1" lang="en-US" altLang="ja-JP" sz="1300">
            <a:latin typeface="ＭＳ Ｐゴシック"/>
          </a:endParaRPr>
        </a:p>
        <a:p>
          <a:r>
            <a:rPr kumimoji="1" lang="ja-JP" altLang="en-US" sz="1300">
              <a:latin typeface="ＭＳ Ｐゴシック"/>
            </a:rPr>
            <a:t>　ヘリポート整備事業により投資的経費が増え、また公共施設の老朽化対策で維持補修費もウエイトが依然として高い。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東京都御蔵島村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
302
20.54
2,235,823
1,961,323
45,392
412,022
768,536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1257</xdr:rowOff>
    </xdr:from>
    <xdr:to>
      <xdr:col>6</xdr:col>
      <xdr:colOff>511175</xdr:colOff>
      <xdr:row>35</xdr:row>
      <xdr:rowOff>92151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02007"/>
          <a:ext cx="838200" cy="9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1257</xdr:rowOff>
    </xdr:from>
    <xdr:to>
      <xdr:col>5</xdr:col>
      <xdr:colOff>358775</xdr:colOff>
      <xdr:row>35</xdr:row>
      <xdr:rowOff>96355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02007"/>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32753</xdr:rowOff>
    </xdr:from>
    <xdr:to>
      <xdr:col>4</xdr:col>
      <xdr:colOff>155575</xdr:colOff>
      <xdr:row>35</xdr:row>
      <xdr:rowOff>96355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33503"/>
          <a:ext cx="889000" cy="6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146901</xdr:rowOff>
    </xdr:from>
    <xdr:to>
      <xdr:col>2</xdr:col>
      <xdr:colOff>638175</xdr:colOff>
      <xdr:row>35</xdr:row>
      <xdr:rowOff>32753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976201"/>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41351</xdr:rowOff>
    </xdr:from>
    <xdr:to>
      <xdr:col>6</xdr:col>
      <xdr:colOff>561975</xdr:colOff>
      <xdr:row>35</xdr:row>
      <xdr:rowOff>142951</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0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64228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50,244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121907</xdr:rowOff>
    </xdr:from>
    <xdr:to>
      <xdr:col>5</xdr:col>
      <xdr:colOff>409575</xdr:colOff>
      <xdr:row>35</xdr:row>
      <xdr:rowOff>52057</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595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68584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2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45555</xdr:rowOff>
    </xdr:from>
    <xdr:to>
      <xdr:col>4</xdr:col>
      <xdr:colOff>206375</xdr:colOff>
      <xdr:row>35</xdr:row>
      <xdr:rowOff>147155</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0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163682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153403</xdr:rowOff>
    </xdr:from>
    <xdr:to>
      <xdr:col>3</xdr:col>
      <xdr:colOff>3175</xdr:colOff>
      <xdr:row>35</xdr:row>
      <xdr:rowOff>83553</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59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100080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5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96101</xdr:rowOff>
    </xdr:from>
    <xdr:to>
      <xdr:col>1</xdr:col>
      <xdr:colOff>485775</xdr:colOff>
      <xdr:row>35</xdr:row>
      <xdr:rowOff>26251</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592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42778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31150</xdr:rowOff>
    </xdr:from>
    <xdr:to>
      <xdr:col>6</xdr:col>
      <xdr:colOff>511175</xdr:colOff>
      <xdr:row>55</xdr:row>
      <xdr:rowOff>45948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775100"/>
          <a:ext cx="838200" cy="70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45948</xdr:rowOff>
    </xdr:from>
    <xdr:to>
      <xdr:col>5</xdr:col>
      <xdr:colOff>358775</xdr:colOff>
      <xdr:row>56</xdr:row>
      <xdr:rowOff>38526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475698"/>
          <a:ext cx="889000" cy="16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134587</xdr:rowOff>
    </xdr:from>
    <xdr:to>
      <xdr:col>4</xdr:col>
      <xdr:colOff>155575</xdr:colOff>
      <xdr:row>56</xdr:row>
      <xdr:rowOff>38526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64337"/>
          <a:ext cx="889000" cy="7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108220</xdr:rowOff>
    </xdr:from>
    <xdr:to>
      <xdr:col>2</xdr:col>
      <xdr:colOff>638175</xdr:colOff>
      <xdr:row>55</xdr:row>
      <xdr:rowOff>134587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37970"/>
          <a:ext cx="889000" cy="2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151800</xdr:rowOff>
    </xdr:from>
    <xdr:to>
      <xdr:col>6</xdr:col>
      <xdr:colOff>561975</xdr:colOff>
      <xdr:row>51</xdr:row>
      <xdr:rowOff>81950</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87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104827</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677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4,407,393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166598</xdr:rowOff>
    </xdr:from>
    <xdr:to>
      <xdr:col>5</xdr:col>
      <xdr:colOff>409575</xdr:colOff>
      <xdr:row>55</xdr:row>
      <xdr:rowOff>96748</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4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53</xdr:row>
      <xdr:rowOff>113275</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52204" y="9200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2,262,080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159176</xdr:rowOff>
    </xdr:from>
    <xdr:to>
      <xdr:col>4</xdr:col>
      <xdr:colOff>206375</xdr:colOff>
      <xdr:row>56</xdr:row>
      <xdr:rowOff>89326</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5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54</xdr:row>
      <xdr:rowOff>105853</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63204" y="9364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1,759,809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83787</xdr:rowOff>
    </xdr:from>
    <xdr:to>
      <xdr:col>3</xdr:col>
      <xdr:colOff>3175</xdr:colOff>
      <xdr:row>56</xdr:row>
      <xdr:rowOff>13937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5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54</xdr:row>
      <xdr:rowOff>30464</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74204" y="9288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1,990,657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57420</xdr:rowOff>
    </xdr:from>
    <xdr:to>
      <xdr:col>1</xdr:col>
      <xdr:colOff>485775</xdr:colOff>
      <xdr:row>55</xdr:row>
      <xdr:rowOff>159020</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4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54</xdr:row>
      <xdr:rowOff>4097</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785204" y="9262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2,071,397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163889</xdr:rowOff>
    </xdr:from>
    <xdr:to>
      <xdr:col>6</xdr:col>
      <xdr:colOff>511175</xdr:colOff>
      <xdr:row>78</xdr:row>
      <xdr:rowOff>21718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65539"/>
          <a:ext cx="838200" cy="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141701</xdr:rowOff>
    </xdr:from>
    <xdr:to>
      <xdr:col>5</xdr:col>
      <xdr:colOff>358775</xdr:colOff>
      <xdr:row>78</xdr:row>
      <xdr:rowOff>21718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343351"/>
          <a:ext cx="8890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141701</xdr:rowOff>
    </xdr:from>
    <xdr:to>
      <xdr:col>4</xdr:col>
      <xdr:colOff>155575</xdr:colOff>
      <xdr:row>77</xdr:row>
      <xdr:rowOff>142529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43351"/>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135430</xdr:rowOff>
    </xdr:from>
    <xdr:to>
      <xdr:col>2</xdr:col>
      <xdr:colOff>638175</xdr:colOff>
      <xdr:row>77</xdr:row>
      <xdr:rowOff>142529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37080"/>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113089</xdr:rowOff>
    </xdr:from>
    <xdr:to>
      <xdr:col>6</xdr:col>
      <xdr:colOff>561975</xdr:colOff>
      <xdr:row>78</xdr:row>
      <xdr:rowOff>43239</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3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135966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6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334,604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142368</xdr:rowOff>
    </xdr:from>
    <xdr:to>
      <xdr:col>5</xdr:col>
      <xdr:colOff>409575</xdr:colOff>
      <xdr:row>78</xdr:row>
      <xdr:rowOff>72518</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3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89045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11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90901</xdr:rowOff>
    </xdr:from>
    <xdr:to>
      <xdr:col>4</xdr:col>
      <xdr:colOff>206375</xdr:colOff>
      <xdr:row>78</xdr:row>
      <xdr:rowOff>21051</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2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37578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06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91729</xdr:rowOff>
    </xdr:from>
    <xdr:to>
      <xdr:col>3</xdr:col>
      <xdr:colOff>3175</xdr:colOff>
      <xdr:row>78</xdr:row>
      <xdr:rowOff>21879</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2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38406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06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84630</xdr:rowOff>
    </xdr:from>
    <xdr:to>
      <xdr:col>1</xdr:col>
      <xdr:colOff>485775</xdr:colOff>
      <xdr:row>78</xdr:row>
      <xdr:rowOff>14780</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2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31307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06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35925</xdr:rowOff>
    </xdr:from>
    <xdr:to>
      <xdr:col>6</xdr:col>
      <xdr:colOff>511175</xdr:colOff>
      <xdr:row>94</xdr:row>
      <xdr:rowOff>22093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980775"/>
          <a:ext cx="838200" cy="15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22093</xdr:rowOff>
    </xdr:from>
    <xdr:to>
      <xdr:col>5</xdr:col>
      <xdr:colOff>358775</xdr:colOff>
      <xdr:row>95</xdr:row>
      <xdr:rowOff>152823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138393"/>
          <a:ext cx="889000" cy="30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152823</xdr:rowOff>
    </xdr:from>
    <xdr:to>
      <xdr:col>4</xdr:col>
      <xdr:colOff>155575</xdr:colOff>
      <xdr:row>96</xdr:row>
      <xdr:rowOff>163157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40573"/>
          <a:ext cx="889000" cy="18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118687</xdr:rowOff>
    </xdr:from>
    <xdr:to>
      <xdr:col>2</xdr:col>
      <xdr:colOff>638175</xdr:colOff>
      <xdr:row>96</xdr:row>
      <xdr:rowOff>163157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577887"/>
          <a:ext cx="889000" cy="4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156575</xdr:rowOff>
    </xdr:from>
    <xdr:to>
      <xdr:col>6</xdr:col>
      <xdr:colOff>561975</xdr:colOff>
      <xdr:row>93</xdr:row>
      <xdr:rowOff>86725</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59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8002</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78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544,475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142743</xdr:rowOff>
    </xdr:from>
    <xdr:to>
      <xdr:col>5</xdr:col>
      <xdr:colOff>409575</xdr:colOff>
      <xdr:row>94</xdr:row>
      <xdr:rowOff>72893</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0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89420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4" y="1586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461,736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102023</xdr:rowOff>
    </xdr:from>
    <xdr:to>
      <xdr:col>4</xdr:col>
      <xdr:colOff>206375</xdr:colOff>
      <xdr:row>96</xdr:row>
      <xdr:rowOff>32173</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3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48700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4" y="1616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112357</xdr:rowOff>
    </xdr:from>
    <xdr:to>
      <xdr:col>3</xdr:col>
      <xdr:colOff>3175</xdr:colOff>
      <xdr:row>97</xdr:row>
      <xdr:rowOff>42507</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5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59034</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4" y="1634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67887</xdr:rowOff>
    </xdr:from>
    <xdr:to>
      <xdr:col>1</xdr:col>
      <xdr:colOff>485775</xdr:colOff>
      <xdr:row>96</xdr:row>
      <xdr:rowOff>169487</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5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14564</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4" y="1630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51234</xdr:rowOff>
    </xdr:from>
    <xdr:to>
      <xdr:col>15</xdr:col>
      <xdr:colOff>180975</xdr:colOff>
      <xdr:row>57</xdr:row>
      <xdr:rowOff>95740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23884"/>
          <a:ext cx="838200" cy="4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126308</xdr:rowOff>
    </xdr:from>
    <xdr:to>
      <xdr:col>14</xdr:col>
      <xdr:colOff>28575</xdr:colOff>
      <xdr:row>57</xdr:row>
      <xdr:rowOff>51234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27508"/>
          <a:ext cx="889000" cy="9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76435</xdr:rowOff>
    </xdr:from>
    <xdr:to>
      <xdr:col>12</xdr:col>
      <xdr:colOff>511175</xdr:colOff>
      <xdr:row>56</xdr:row>
      <xdr:rowOff>126308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506185"/>
          <a:ext cx="889000" cy="2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76435</xdr:rowOff>
    </xdr:from>
    <xdr:to>
      <xdr:col>11</xdr:col>
      <xdr:colOff>307975</xdr:colOff>
      <xdr:row>56</xdr:row>
      <xdr:rowOff>72770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506185"/>
          <a:ext cx="889000" cy="16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44940</xdr:rowOff>
    </xdr:from>
    <xdr:to>
      <xdr:col>15</xdr:col>
      <xdr:colOff>231775</xdr:colOff>
      <xdr:row>57</xdr:row>
      <xdr:rowOff>146540</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8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67817</xdr:rowOff>
    </xdr:from>
    <xdr:ext cx="599010"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66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434</xdr:rowOff>
    </xdr:from>
    <xdr:to>
      <xdr:col>14</xdr:col>
      <xdr:colOff>79375</xdr:colOff>
      <xdr:row>57</xdr:row>
      <xdr:rowOff>102034</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7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118561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4" y="954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176,439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75508</xdr:rowOff>
    </xdr:from>
    <xdr:to>
      <xdr:col>12</xdr:col>
      <xdr:colOff>561975</xdr:colOff>
      <xdr:row>57</xdr:row>
      <xdr:rowOff>5658</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6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22185</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50794" y="94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227,030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25635</xdr:rowOff>
    </xdr:from>
    <xdr:to>
      <xdr:col>11</xdr:col>
      <xdr:colOff>358775</xdr:colOff>
      <xdr:row>55</xdr:row>
      <xdr:rowOff>127235</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4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143762</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61794" y="923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343,210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21970</xdr:rowOff>
    </xdr:from>
    <xdr:to>
      <xdr:col>10</xdr:col>
      <xdr:colOff>155575</xdr:colOff>
      <xdr:row>56</xdr:row>
      <xdr:rowOff>123570</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6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140097</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4" y="939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149327</xdr:rowOff>
    </xdr:from>
    <xdr:to>
      <xdr:col>15</xdr:col>
      <xdr:colOff>180975</xdr:colOff>
      <xdr:row>77</xdr:row>
      <xdr:rowOff>90698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008077"/>
          <a:ext cx="838200" cy="28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149327</xdr:rowOff>
    </xdr:from>
    <xdr:to>
      <xdr:col>14</xdr:col>
      <xdr:colOff>28575</xdr:colOff>
      <xdr:row>77</xdr:row>
      <xdr:rowOff>108530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008077"/>
          <a:ext cx="889000" cy="30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21427</xdr:rowOff>
    </xdr:from>
    <xdr:to>
      <xdr:col>12</xdr:col>
      <xdr:colOff>511175</xdr:colOff>
      <xdr:row>77</xdr:row>
      <xdr:rowOff>108530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223077"/>
          <a:ext cx="889000" cy="8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115990</xdr:rowOff>
    </xdr:from>
    <xdr:to>
      <xdr:col>11</xdr:col>
      <xdr:colOff>307975</xdr:colOff>
      <xdr:row>77</xdr:row>
      <xdr:rowOff>21427</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146190"/>
          <a:ext cx="889000" cy="7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39898</xdr:rowOff>
    </xdr:from>
    <xdr:to>
      <xdr:col>15</xdr:col>
      <xdr:colOff>231775</xdr:colOff>
      <xdr:row>77</xdr:row>
      <xdr:rowOff>141498</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2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62775</xdr:rowOff>
    </xdr:from>
    <xdr:ext cx="599010"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09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155,723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98528</xdr:rowOff>
    </xdr:from>
    <xdr:to>
      <xdr:col>14</xdr:col>
      <xdr:colOff>79375</xdr:colOff>
      <xdr:row>76</xdr:row>
      <xdr:rowOff>28677</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2957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45205</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39794" y="127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304,946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57730</xdr:rowOff>
    </xdr:from>
    <xdr:to>
      <xdr:col>12</xdr:col>
      <xdr:colOff>561975</xdr:colOff>
      <xdr:row>77</xdr:row>
      <xdr:rowOff>159330</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2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4407</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50794" y="1303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142077</xdr:rowOff>
    </xdr:from>
    <xdr:to>
      <xdr:col>11</xdr:col>
      <xdr:colOff>358775</xdr:colOff>
      <xdr:row>77</xdr:row>
      <xdr:rowOff>72227</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1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88753</xdr:rowOff>
    </xdr:from>
    <xdr:ext cx="59901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61794" y="1294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192,086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65190</xdr:rowOff>
    </xdr:from>
    <xdr:to>
      <xdr:col>10</xdr:col>
      <xdr:colOff>155575</xdr:colOff>
      <xdr:row>76</xdr:row>
      <xdr:rowOff>166790</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0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11868</xdr:rowOff>
    </xdr:from>
    <xdr:ext cx="599010"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672794" y="1287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162830</xdr:rowOff>
    </xdr:from>
    <xdr:to>
      <xdr:col>15</xdr:col>
      <xdr:colOff>180975</xdr:colOff>
      <xdr:row>97</xdr:row>
      <xdr:rowOff>103167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622030"/>
          <a:ext cx="838200" cy="1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96214</xdr:rowOff>
    </xdr:from>
    <xdr:to>
      <xdr:col>14</xdr:col>
      <xdr:colOff>28575</xdr:colOff>
      <xdr:row>96</xdr:row>
      <xdr:rowOff>162830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555414"/>
          <a:ext cx="889000" cy="6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96214</xdr:rowOff>
    </xdr:from>
    <xdr:to>
      <xdr:col>12</xdr:col>
      <xdr:colOff>511175</xdr:colOff>
      <xdr:row>98</xdr:row>
      <xdr:rowOff>41194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555414"/>
          <a:ext cx="889000" cy="28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40940</xdr:rowOff>
    </xdr:from>
    <xdr:to>
      <xdr:col>11</xdr:col>
      <xdr:colOff>307975</xdr:colOff>
      <xdr:row>98</xdr:row>
      <xdr:rowOff>41194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4304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52367</xdr:rowOff>
    </xdr:from>
    <xdr:to>
      <xdr:col>15</xdr:col>
      <xdr:colOff>231775</xdr:colOff>
      <xdr:row>97</xdr:row>
      <xdr:rowOff>153967</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6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75244</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3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372,944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112030</xdr:rowOff>
    </xdr:from>
    <xdr:to>
      <xdr:col>14</xdr:col>
      <xdr:colOff>79375</xdr:colOff>
      <xdr:row>97</xdr:row>
      <xdr:rowOff>42180</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57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58707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34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519,646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45414</xdr:rowOff>
    </xdr:from>
    <xdr:to>
      <xdr:col>12</xdr:col>
      <xdr:colOff>561975</xdr:colOff>
      <xdr:row>96</xdr:row>
      <xdr:rowOff>147014</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5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163541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4" y="1627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607,067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161844</xdr:rowOff>
    </xdr:from>
    <xdr:to>
      <xdr:col>11</xdr:col>
      <xdr:colOff>358775</xdr:colOff>
      <xdr:row>98</xdr:row>
      <xdr:rowOff>91994</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7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108521</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4" y="1656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229,273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161590</xdr:rowOff>
    </xdr:from>
    <xdr:to>
      <xdr:col>10</xdr:col>
      <xdr:colOff>155575</xdr:colOff>
      <xdr:row>98</xdr:row>
      <xdr:rowOff>91740</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7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108267</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4" y="1656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38253</xdr:rowOff>
    </xdr:from>
    <xdr:to>
      <xdr:col>23</xdr:col>
      <xdr:colOff>517525</xdr:colOff>
      <xdr:row>38</xdr:row>
      <xdr:rowOff>160813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553353"/>
          <a:ext cx="838200" cy="1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38253</xdr:rowOff>
    </xdr:from>
    <xdr:to>
      <xdr:col>22</xdr:col>
      <xdr:colOff>365125</xdr:colOff>
      <xdr:row>38</xdr:row>
      <xdr:rowOff>163830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553353"/>
          <a:ext cx="889000" cy="1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77599</xdr:rowOff>
    </xdr:from>
    <xdr:to>
      <xdr:col>21</xdr:col>
      <xdr:colOff>161925</xdr:colOff>
      <xdr:row>38</xdr:row>
      <xdr:rowOff>163830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592699"/>
          <a:ext cx="889000" cy="8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77599</xdr:rowOff>
    </xdr:from>
    <xdr:to>
      <xdr:col>19</xdr:col>
      <xdr:colOff>644525</xdr:colOff>
      <xdr:row>38</xdr:row>
      <xdr:rowOff>100864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92699"/>
          <a:ext cx="889000" cy="2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110013</xdr:rowOff>
    </xdr:from>
    <xdr:to>
      <xdr:col>23</xdr:col>
      <xdr:colOff>568325</xdr:colOff>
      <xdr:row>39</xdr:row>
      <xdr:rowOff>40163</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6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24940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158903</xdr:rowOff>
    </xdr:from>
    <xdr:to>
      <xdr:col>22</xdr:col>
      <xdr:colOff>415925</xdr:colOff>
      <xdr:row>38</xdr:row>
      <xdr:rowOff>89053</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5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105581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2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113030</xdr:rowOff>
    </xdr:from>
    <xdr:to>
      <xdr:col>21</xdr:col>
      <xdr:colOff>212725</xdr:colOff>
      <xdr:row>39</xdr:row>
      <xdr:rowOff>43180</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34307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7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26799</xdr:rowOff>
    </xdr:from>
    <xdr:to>
      <xdr:col>20</xdr:col>
      <xdr:colOff>9525</xdr:colOff>
      <xdr:row>38</xdr:row>
      <xdr:rowOff>128399</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5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119526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3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50064</xdr:rowOff>
    </xdr:from>
    <xdr:to>
      <xdr:col>18</xdr:col>
      <xdr:colOff>492125</xdr:colOff>
      <xdr:row>38</xdr:row>
      <xdr:rowOff>151664</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142791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160101</xdr:rowOff>
    </xdr:from>
    <xdr:to>
      <xdr:col>23</xdr:col>
      <xdr:colOff>517525</xdr:colOff>
      <xdr:row>58</xdr:row>
      <xdr:rowOff>31279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932751"/>
          <a:ext cx="838200" cy="4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137698</xdr:rowOff>
    </xdr:from>
    <xdr:to>
      <xdr:col>22</xdr:col>
      <xdr:colOff>365125</xdr:colOff>
      <xdr:row>58</xdr:row>
      <xdr:rowOff>31279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910348"/>
          <a:ext cx="889000" cy="6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137698</xdr:rowOff>
    </xdr:from>
    <xdr:to>
      <xdr:col>21</xdr:col>
      <xdr:colOff>161925</xdr:colOff>
      <xdr:row>57</xdr:row>
      <xdr:rowOff>168382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910348"/>
          <a:ext cx="889000" cy="3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130215</xdr:rowOff>
    </xdr:from>
    <xdr:to>
      <xdr:col>19</xdr:col>
      <xdr:colOff>644525</xdr:colOff>
      <xdr:row>57</xdr:row>
      <xdr:rowOff>168382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9902865"/>
          <a:ext cx="889000" cy="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109301</xdr:rowOff>
    </xdr:from>
    <xdr:to>
      <xdr:col>23</xdr:col>
      <xdr:colOff>568325</xdr:colOff>
      <xdr:row>58</xdr:row>
      <xdr:rowOff>39451</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9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132178</xdr:rowOff>
    </xdr:from>
    <xdr:ext cx="599010"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3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258,759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151929</xdr:rowOff>
    </xdr:from>
    <xdr:to>
      <xdr:col>22</xdr:col>
      <xdr:colOff>415925</xdr:colOff>
      <xdr:row>58</xdr:row>
      <xdr:rowOff>82079</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99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98606</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181794" y="969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86898</xdr:rowOff>
    </xdr:from>
    <xdr:to>
      <xdr:col>21</xdr:col>
      <xdr:colOff>212725</xdr:colOff>
      <xdr:row>58</xdr:row>
      <xdr:rowOff>17048</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98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33575</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292794" y="963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117582</xdr:rowOff>
    </xdr:from>
    <xdr:to>
      <xdr:col>20</xdr:col>
      <xdr:colOff>9525</xdr:colOff>
      <xdr:row>58</xdr:row>
      <xdr:rowOff>47732</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98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64259</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4" y="966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251,152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79415</xdr:rowOff>
    </xdr:from>
    <xdr:to>
      <xdr:col>18</xdr:col>
      <xdr:colOff>492125</xdr:colOff>
      <xdr:row>58</xdr:row>
      <xdr:rowOff>9565</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98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26092</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4" y="962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5380</xdr:rowOff>
    </xdr:from>
    <xdr:to>
      <xdr:col>23</xdr:col>
      <xdr:colOff>517525</xdr:colOff>
      <xdr:row>98</xdr:row>
      <xdr:rowOff>22827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807480"/>
          <a:ext cx="8382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17920</xdr:rowOff>
    </xdr:from>
    <xdr:to>
      <xdr:col>22</xdr:col>
      <xdr:colOff>365125</xdr:colOff>
      <xdr:row>98</xdr:row>
      <xdr:rowOff>22827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820020"/>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17920</xdr:rowOff>
    </xdr:from>
    <xdr:to>
      <xdr:col>21</xdr:col>
      <xdr:colOff>161925</xdr:colOff>
      <xdr:row>98</xdr:row>
      <xdr:rowOff>38458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820020"/>
          <a:ext cx="889000" cy="2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21470</xdr:rowOff>
    </xdr:from>
    <xdr:to>
      <xdr:col>19</xdr:col>
      <xdr:colOff>644525</xdr:colOff>
      <xdr:row>98</xdr:row>
      <xdr:rowOff>38458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823570"/>
          <a:ext cx="8890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126030</xdr:rowOff>
    </xdr:from>
    <xdr:to>
      <xdr:col>23</xdr:col>
      <xdr:colOff>568325</xdr:colOff>
      <xdr:row>98</xdr:row>
      <xdr:rowOff>56180</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7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148907</xdr:rowOff>
    </xdr:from>
    <xdr:ext cx="599010"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60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143477</xdr:rowOff>
    </xdr:from>
    <xdr:to>
      <xdr:col>22</xdr:col>
      <xdr:colOff>415925</xdr:colOff>
      <xdr:row>98</xdr:row>
      <xdr:rowOff>73627</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77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90154</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181794" y="1654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138570</xdr:rowOff>
    </xdr:from>
    <xdr:to>
      <xdr:col>21</xdr:col>
      <xdr:colOff>212725</xdr:colOff>
      <xdr:row>98</xdr:row>
      <xdr:rowOff>68720</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7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85247</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292794" y="1654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159108</xdr:rowOff>
    </xdr:from>
    <xdr:to>
      <xdr:col>20</xdr:col>
      <xdr:colOff>9525</xdr:colOff>
      <xdr:row>98</xdr:row>
      <xdr:rowOff>89258</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7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105785</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03794" y="1656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142120</xdr:rowOff>
    </xdr:from>
    <xdr:to>
      <xdr:col>18</xdr:col>
      <xdr:colOff>492125</xdr:colOff>
      <xdr:row>98</xdr:row>
      <xdr:rowOff>72270</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7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88797</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14794" y="165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当村のような小離島（</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２９．１．</a:t>
          </a:r>
          <a:r>
            <a:rPr kumimoji="1" lang="ja-JP" altLang="en-US" sz="1300">
              <a:solidFill>
                <a:schemeClr val="dk1"/>
              </a:solidFill>
              <a:effectLst/>
              <a:latin typeface="+mn-lt"/>
              <a:ea typeface="+mn-ea"/>
              <a:cs typeface="+mn-cs"/>
            </a:rPr>
            <a:t>１現在</a:t>
          </a:r>
          <a:r>
            <a:rPr kumimoji="1" lang="ja-JP" altLang="ja-JP" sz="1300">
              <a:solidFill>
                <a:schemeClr val="dk1"/>
              </a:solidFill>
              <a:effectLst/>
              <a:latin typeface="+mn-lt"/>
              <a:ea typeface="+mn-ea"/>
              <a:cs typeface="+mn-cs"/>
            </a:rPr>
            <a:t>人口３０３人）においては、類似団体平均に比べ高い負担額となっており人口の増減に大きく影響される傾向にある。定員管理の適正化を継続して推進してきているところではあるが、外部委託等を積極的に推進することにより縮減に努める。</a:t>
          </a: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ヘリポート整備事業により総務費のウエイトが著しく高くなったのが特徴。　　　　　　　　　　　　　　　　</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財政調整基金残額が標準財政規模比２４７％と高い割合になっているが、老朽化する公共施設の維持補修費が今後も増加することを見据え、継続して積立を行う。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実質赤字はないため、今後も１０パーセント程度の黒字の継続を図る。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2235823</v>
      </c>
      <c r="BO4" s="411"/>
      <c r="BP4" s="411"/>
      <c r="BQ4" s="411"/>
      <c r="BR4" s="411"/>
      <c r="BS4" s="411"/>
      <c r="BT4" s="411"/>
      <c r="BU4" s="412"/>
      <c r="BV4" s="410">
        <v>1550449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11</v>
      </c>
      <c r="CU4" s="588"/>
      <c r="CV4" s="588"/>
      <c r="CW4" s="588"/>
      <c r="CX4" s="588"/>
      <c r="CY4" s="588"/>
      <c r="CZ4" s="588"/>
      <c r="DA4" s="589"/>
      <c r="DB4" s="587">
        <v>6.9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1961323</v>
      </c>
      <c r="BO5" s="416"/>
      <c r="BP5" s="416"/>
      <c r="BQ5" s="416"/>
      <c r="BR5" s="416"/>
      <c r="BS5" s="416"/>
      <c r="BT5" s="416"/>
      <c r="BU5" s="417"/>
      <c r="BV5" s="415">
        <v>1421903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71.7</v>
      </c>
      <c r="CU5" s="386"/>
      <c r="CV5" s="386"/>
      <c r="CW5" s="386"/>
      <c r="CX5" s="386"/>
      <c r="CY5" s="386"/>
      <c r="CZ5" s="386"/>
      <c r="DA5" s="387"/>
      <c r="DB5" s="385">
        <v>72.7</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274500</v>
      </c>
      <c r="BO6" s="416"/>
      <c r="BP6" s="416"/>
      <c r="BQ6" s="416"/>
      <c r="BR6" s="416"/>
      <c r="BS6" s="416"/>
      <c r="BT6" s="416"/>
      <c r="BU6" s="417"/>
      <c r="BV6" s="415">
        <v>128546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74.400000000000006</v>
      </c>
      <c r="CU6" s="562"/>
      <c r="CV6" s="562"/>
      <c r="CW6" s="562"/>
      <c r="CX6" s="562"/>
      <c r="CY6" s="562"/>
      <c r="CZ6" s="562"/>
      <c r="DA6" s="563"/>
      <c r="DB6" s="561">
        <v>76.400000000000006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229108</v>
      </c>
      <c r="BO7" s="416"/>
      <c r="BP7" s="416"/>
      <c r="BQ7" s="416"/>
      <c r="BR7" s="416"/>
      <c r="BS7" s="416"/>
      <c r="BT7" s="416"/>
      <c r="BU7" s="417"/>
      <c r="BV7" s="415">
        <v>99070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412022</v>
      </c>
      <c r="CU7" s="416"/>
      <c r="CV7" s="416"/>
      <c r="CW7" s="416"/>
      <c r="CX7" s="416"/>
      <c r="CY7" s="416"/>
      <c r="CZ7" s="416"/>
      <c r="DA7" s="417"/>
      <c r="DB7" s="415">
        <v>427598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45392</v>
      </c>
      <c r="BO8" s="416"/>
      <c r="BP8" s="416"/>
      <c r="BQ8" s="416"/>
      <c r="BR8" s="416"/>
      <c r="BS8" s="416"/>
      <c r="BT8" s="416"/>
      <c r="BU8" s="417"/>
      <c r="BV8" s="415">
        <v>29476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0.11</v>
      </c>
      <c r="CU8" s="525"/>
      <c r="CV8" s="525"/>
      <c r="CW8" s="525"/>
      <c r="CX8" s="525"/>
      <c r="CY8" s="525"/>
      <c r="CZ8" s="525"/>
      <c r="DA8" s="526"/>
      <c r="DB8" s="524">
        <v>0.11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335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15916</v>
      </c>
      <c r="BO9" s="416"/>
      <c r="BP9" s="416"/>
      <c r="BQ9" s="416"/>
      <c r="BR9" s="416"/>
      <c r="BS9" s="416"/>
      <c r="BT9" s="416"/>
      <c r="BU9" s="417"/>
      <c r="BV9" s="415">
        <v>14460</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4.2</v>
      </c>
      <c r="CU9" s="386"/>
      <c r="CV9" s="386"/>
      <c r="CW9" s="386"/>
      <c r="CX9" s="386"/>
      <c r="CY9" s="386"/>
      <c r="CZ9" s="386"/>
      <c r="DA9" s="387"/>
      <c r="DB9" s="385">
        <v>5.3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348</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222598</v>
      </c>
      <c r="BO10" s="416"/>
      <c r="BP10" s="416"/>
      <c r="BQ10" s="416"/>
      <c r="BR10" s="416"/>
      <c r="BS10" s="416"/>
      <c r="BT10" s="416"/>
      <c r="BU10" s="417"/>
      <c r="BV10" s="415">
        <v>153052</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303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160000</v>
      </c>
      <c r="BO12" s="416"/>
      <c r="BP12" s="416"/>
      <c r="BQ12" s="416"/>
      <c r="BR12" s="416"/>
      <c r="BS12" s="416"/>
      <c r="BT12" s="416"/>
      <c r="BU12" s="417"/>
      <c r="BV12" s="415">
        <v>130000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302</v>
      </c>
      <c r="S13" s="517"/>
      <c r="T13" s="517"/>
      <c r="U13" s="517"/>
      <c r="V13" s="518"/>
      <c r="W13" s="504" t="s">
        <v>125</v>
      </c>
      <c r="X13" s="428"/>
      <c r="Y13" s="428"/>
      <c r="Z13" s="428"/>
      <c r="AA13" s="428"/>
      <c r="AB13" s="429"/>
      <c r="AC13" s="391">
        <v>4</v>
      </c>
      <c r="AD13" s="392"/>
      <c r="AE13" s="392"/>
      <c r="AF13" s="392"/>
      <c r="AG13" s="393"/>
      <c r="AH13" s="391">
        <v>6</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78514</v>
      </c>
      <c r="BO13" s="416"/>
      <c r="BP13" s="416"/>
      <c r="BQ13" s="416"/>
      <c r="BR13" s="416"/>
      <c r="BS13" s="416"/>
      <c r="BT13" s="416"/>
      <c r="BU13" s="417"/>
      <c r="BV13" s="415">
        <v>37512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1.8</v>
      </c>
      <c r="CU13" s="386"/>
      <c r="CV13" s="386"/>
      <c r="CW13" s="386"/>
      <c r="CX13" s="386"/>
      <c r="CY13" s="386"/>
      <c r="CZ13" s="386"/>
      <c r="DA13" s="387"/>
      <c r="DB13" s="385">
        <v>1.6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314</v>
      </c>
      <c r="S14" s="517"/>
      <c r="T14" s="517"/>
      <c r="U14" s="517"/>
      <c r="V14" s="518"/>
      <c r="W14" s="519"/>
      <c r="X14" s="431"/>
      <c r="Y14" s="431"/>
      <c r="Z14" s="431"/>
      <c r="AA14" s="431"/>
      <c r="AB14" s="432"/>
      <c r="AC14" s="509">
        <v>1.8</v>
      </c>
      <c r="AD14" s="510"/>
      <c r="AE14" s="510"/>
      <c r="AF14" s="510"/>
      <c r="AG14" s="511"/>
      <c r="AH14" s="509">
        <v>2.7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313</v>
      </c>
      <c r="S15" s="517"/>
      <c r="T15" s="517"/>
      <c r="U15" s="517"/>
      <c r="V15" s="518"/>
      <c r="W15" s="504" t="s">
        <v>132</v>
      </c>
      <c r="X15" s="428"/>
      <c r="Y15" s="428"/>
      <c r="Z15" s="428"/>
      <c r="AA15" s="428"/>
      <c r="AB15" s="429"/>
      <c r="AC15" s="391">
        <v>51</v>
      </c>
      <c r="AD15" s="392"/>
      <c r="AE15" s="392"/>
      <c r="AF15" s="392"/>
      <c r="AG15" s="393"/>
      <c r="AH15" s="391">
        <v>69</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45719</v>
      </c>
      <c r="BO15" s="411"/>
      <c r="BP15" s="411"/>
      <c r="BQ15" s="411"/>
      <c r="BR15" s="411"/>
      <c r="BS15" s="411"/>
      <c r="BT15" s="411"/>
      <c r="BU15" s="412"/>
      <c r="BV15" s="410">
        <v>44870</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23.5</v>
      </c>
      <c r="AD16" s="510"/>
      <c r="AE16" s="510"/>
      <c r="AF16" s="510"/>
      <c r="AG16" s="511"/>
      <c r="AH16" s="509">
        <v>30.8</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385282</v>
      </c>
      <c r="BO16" s="416"/>
      <c r="BP16" s="416"/>
      <c r="BQ16" s="416"/>
      <c r="BR16" s="416"/>
      <c r="BS16" s="416"/>
      <c r="BT16" s="416"/>
      <c r="BU16" s="417"/>
      <c r="BV16" s="415">
        <v>394662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162</v>
      </c>
      <c r="AD17" s="392"/>
      <c r="AE17" s="392"/>
      <c r="AF17" s="392"/>
      <c r="AG17" s="393"/>
      <c r="AH17" s="391">
        <v>149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57474</v>
      </c>
      <c r="BO17" s="416"/>
      <c r="BP17" s="416"/>
      <c r="BQ17" s="416"/>
      <c r="BR17" s="416"/>
      <c r="BS17" s="416"/>
      <c r="BT17" s="416"/>
      <c r="BU17" s="417"/>
      <c r="BV17" s="415">
        <v>56501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20.54</v>
      </c>
      <c r="M18" s="480"/>
      <c r="N18" s="480"/>
      <c r="O18" s="480"/>
      <c r="P18" s="480"/>
      <c r="Q18" s="480"/>
      <c r="R18" s="481"/>
      <c r="S18" s="481"/>
      <c r="T18" s="481"/>
      <c r="U18" s="481"/>
      <c r="V18" s="482"/>
      <c r="W18" s="496"/>
      <c r="X18" s="497"/>
      <c r="Y18" s="497"/>
      <c r="Z18" s="497"/>
      <c r="AA18" s="497"/>
      <c r="AB18" s="505"/>
      <c r="AC18" s="379">
        <v>74.7</v>
      </c>
      <c r="AD18" s="380"/>
      <c r="AE18" s="380"/>
      <c r="AF18" s="380"/>
      <c r="AG18" s="483"/>
      <c r="AH18" s="379">
        <v>66.5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294791</v>
      </c>
      <c r="BO18" s="416"/>
      <c r="BP18" s="416"/>
      <c r="BQ18" s="416"/>
      <c r="BR18" s="416"/>
      <c r="BS18" s="416"/>
      <c r="BT18" s="416"/>
      <c r="BU18" s="417"/>
      <c r="BV18" s="415">
        <v>313164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1010151</v>
      </c>
      <c r="BO19" s="416"/>
      <c r="BP19" s="416"/>
      <c r="BQ19" s="416"/>
      <c r="BR19" s="416"/>
      <c r="BS19" s="416"/>
      <c r="BT19" s="416"/>
      <c r="BU19" s="417"/>
      <c r="BV19" s="415">
        <v>774741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194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768536</v>
      </c>
      <c r="BO23" s="416"/>
      <c r="BP23" s="416"/>
      <c r="BQ23" s="416"/>
      <c r="BR23" s="416"/>
      <c r="BS23" s="416"/>
      <c r="BT23" s="416"/>
      <c r="BU23" s="417"/>
      <c r="BV23" s="415">
        <v>646936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6000</v>
      </c>
      <c r="R24" s="392"/>
      <c r="S24" s="392"/>
      <c r="T24" s="392"/>
      <c r="U24" s="392"/>
      <c r="V24" s="393"/>
      <c r="W24" s="457"/>
      <c r="X24" s="448"/>
      <c r="Y24" s="449"/>
      <c r="Z24" s="388" t="s">
        <v>155</v>
      </c>
      <c r="AA24" s="389"/>
      <c r="AB24" s="389"/>
      <c r="AC24" s="389"/>
      <c r="AD24" s="389"/>
      <c r="AE24" s="389"/>
      <c r="AF24" s="389"/>
      <c r="AG24" s="390"/>
      <c r="AH24" s="391">
        <v>23</v>
      </c>
      <c r="AI24" s="392"/>
      <c r="AJ24" s="392"/>
      <c r="AK24" s="392"/>
      <c r="AL24" s="393"/>
      <c r="AM24" s="391">
        <v>56626</v>
      </c>
      <c r="AN24" s="392"/>
      <c r="AO24" s="392"/>
      <c r="AP24" s="392"/>
      <c r="AQ24" s="392"/>
      <c r="AR24" s="393"/>
      <c r="AS24" s="391">
        <v>2462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741555</v>
      </c>
      <c r="BO24" s="416"/>
      <c r="BP24" s="416"/>
      <c r="BQ24" s="416"/>
      <c r="BR24" s="416"/>
      <c r="BS24" s="416"/>
      <c r="BT24" s="416"/>
      <c r="BU24" s="417"/>
      <c r="BV24" s="415">
        <v>612497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5000</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123</v>
      </c>
      <c r="BO25" s="411"/>
      <c r="BP25" s="411"/>
      <c r="BQ25" s="411"/>
      <c r="BR25" s="411"/>
      <c r="BS25" s="411"/>
      <c r="BT25" s="411"/>
      <c r="BU25" s="412"/>
      <c r="BV25" s="410" t="s">
        <v>123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5000</v>
      </c>
      <c r="R26" s="392"/>
      <c r="S26" s="392"/>
      <c r="T26" s="392"/>
      <c r="U26" s="392"/>
      <c r="V26" s="393"/>
      <c r="W26" s="457"/>
      <c r="X26" s="448"/>
      <c r="Y26" s="449"/>
      <c r="Z26" s="388" t="s">
        <v>161</v>
      </c>
      <c r="AA26" s="470"/>
      <c r="AB26" s="470"/>
      <c r="AC26" s="470"/>
      <c r="AD26" s="470"/>
      <c r="AE26" s="470"/>
      <c r="AF26" s="470"/>
      <c r="AG26" s="471"/>
      <c r="AH26" s="391">
        <v>6</v>
      </c>
      <c r="AI26" s="392"/>
      <c r="AJ26" s="392"/>
      <c r="AK26" s="392"/>
      <c r="AL26" s="393"/>
      <c r="AM26" s="391">
        <v>13320</v>
      </c>
      <c r="AN26" s="392"/>
      <c r="AO26" s="392"/>
      <c r="AP26" s="392"/>
      <c r="AQ26" s="392"/>
      <c r="AR26" s="393"/>
      <c r="AS26" s="391">
        <v>2220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1400</v>
      </c>
      <c r="R27" s="392"/>
      <c r="S27" s="392"/>
      <c r="T27" s="392"/>
      <c r="U27" s="392"/>
      <c r="V27" s="393"/>
      <c r="W27" s="457"/>
      <c r="X27" s="448"/>
      <c r="Y27" s="449"/>
      <c r="Z27" s="388" t="s">
        <v>164</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1150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1016942</v>
      </c>
      <c r="BO28" s="411"/>
      <c r="BP28" s="411"/>
      <c r="BQ28" s="411"/>
      <c r="BR28" s="411"/>
      <c r="BS28" s="411"/>
      <c r="BT28" s="411"/>
      <c r="BU28" s="412"/>
      <c r="BV28" s="410">
        <v>954344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4</v>
      </c>
      <c r="M29" s="392"/>
      <c r="N29" s="392"/>
      <c r="O29" s="392"/>
      <c r="P29" s="393"/>
      <c r="Q29" s="391">
        <v>1000</v>
      </c>
      <c r="R29" s="392"/>
      <c r="S29" s="392"/>
      <c r="T29" s="392"/>
      <c r="U29" s="392"/>
      <c r="V29" s="393"/>
      <c r="W29" s="458"/>
      <c r="X29" s="459"/>
      <c r="Y29" s="460"/>
      <c r="Z29" s="388" t="s">
        <v>171</v>
      </c>
      <c r="AA29" s="389"/>
      <c r="AB29" s="389"/>
      <c r="AC29" s="389"/>
      <c r="AD29" s="389"/>
      <c r="AE29" s="389"/>
      <c r="AF29" s="389"/>
      <c r="AG29" s="390"/>
      <c r="AH29" s="391">
        <v>23</v>
      </c>
      <c r="AI29" s="392"/>
      <c r="AJ29" s="392"/>
      <c r="AK29" s="392"/>
      <c r="AL29" s="393"/>
      <c r="AM29" s="391">
        <v>56626</v>
      </c>
      <c r="AN29" s="392"/>
      <c r="AO29" s="392"/>
      <c r="AP29" s="392"/>
      <c r="AQ29" s="392"/>
      <c r="AR29" s="393"/>
      <c r="AS29" s="391">
        <v>2462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20519</v>
      </c>
      <c r="BO29" s="416"/>
      <c r="BP29" s="416"/>
      <c r="BQ29" s="416"/>
      <c r="BR29" s="416"/>
      <c r="BS29" s="416"/>
      <c r="BT29" s="416"/>
      <c r="BU29" s="417"/>
      <c r="BV29" s="415">
        <v>20419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85.5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1016550</v>
      </c>
      <c r="BO30" s="419"/>
      <c r="BP30" s="419"/>
      <c r="BQ30" s="419"/>
      <c r="BR30" s="419"/>
      <c r="BS30" s="419"/>
      <c r="BT30" s="419"/>
      <c r="BU30" s="420"/>
      <c r="BV30" s="418">
        <v>1106700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国民健康保険運営事業会計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簡易水道事業会計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東京市町村総合事務組合(一般会計）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航路事業会計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観光施設事業会計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東京市町村総合事務組合(交通災害共済事業）</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産業センター運営事業会計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東京都後期高齢者医療広域連合(一般会計）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介護サービス事業会計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東京都後期高齢者医療広域連合(後期特別会計）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東京都市町村職員退職手当組合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東京都島嶼町村一部事務組合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東京都市町村議会議員公務災害補償等組合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4857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5.16</v>
      </c>
      <c r="G34" s="33">
        <v>6.18</v>
      </c>
      <c r="H34" s="33">
        <v>2.79</v>
      </c>
      <c r="I34" s="33">
        <v>5.94</v>
      </c>
      <c r="J34" s="34">
        <v>10.78</v>
      </c>
      <c r="K34" s="22"/>
      <c r="L34" s="22"/>
      <c r="M34" s="22"/>
      <c r="N34" s="22"/>
      <c r="O34" s="22"/>
      <c r="P34" s="22"/>
    </row>
    <row r="35" spans="1:16" ht="39" customHeight="1" x14ac:dyDescent="0.15">
      <c r="A35" s="22"/>
      <c r="B35" s="35"/>
      <c r="C35" s="1178" t="s">
        <v>526</v>
      </c>
      <c r="D35" s="1179"/>
      <c r="E35" s="1180"/>
      <c r="F35" s="36">
        <v>1.91</v>
      </c>
      <c r="G35" s="37">
        <v>2.27</v>
      </c>
      <c r="H35" s="37">
        <v>3.17</v>
      </c>
      <c r="I35" s="37">
        <v>1.66</v>
      </c>
      <c r="J35" s="38">
        <v>4.29</v>
      </c>
      <c r="K35" s="22"/>
      <c r="L35" s="22"/>
      <c r="M35" s="22"/>
      <c r="N35" s="22"/>
      <c r="O35" s="22"/>
      <c r="P35" s="22"/>
    </row>
    <row r="36" spans="1:16" ht="39" customHeight="1" x14ac:dyDescent="0.15">
      <c r="A36" s="22"/>
      <c r="B36" s="35"/>
      <c r="C36" s="1178" t="s">
        <v>527</v>
      </c>
      <c r="D36" s="1179"/>
      <c r="E36" s="1180"/>
      <c r="F36" s="36">
        <v>1.06</v>
      </c>
      <c r="G36" s="37">
        <v>0.52</v>
      </c>
      <c r="H36" s="37">
        <v>0.1</v>
      </c>
      <c r="I36" s="37">
        <v>0.4</v>
      </c>
      <c r="J36" s="38">
        <v>0.31</v>
      </c>
      <c r="K36" s="22"/>
      <c r="L36" s="22"/>
      <c r="M36" s="22"/>
      <c r="N36" s="22"/>
      <c r="O36" s="22"/>
      <c r="P36" s="22"/>
    </row>
    <row r="37" spans="1:16" ht="39" customHeight="1" x14ac:dyDescent="0.15">
      <c r="A37" s="22"/>
      <c r="B37" s="35"/>
      <c r="C37" s="1178" t="s">
        <v>528</v>
      </c>
      <c r="D37" s="1179"/>
      <c r="E37" s="1180"/>
      <c r="F37" s="36">
        <v>0.04</v>
      </c>
      <c r="G37" s="37">
        <v>0.13</v>
      </c>
      <c r="H37" s="37">
        <v>0.13</v>
      </c>
      <c r="I37" s="37">
        <v>0.42</v>
      </c>
      <c r="J37" s="38">
        <v>0.22</v>
      </c>
      <c r="K37" s="22"/>
      <c r="L37" s="22"/>
      <c r="M37" s="22"/>
      <c r="N37" s="22"/>
      <c r="O37" s="22"/>
      <c r="P37" s="22"/>
    </row>
    <row r="38" spans="1:16" ht="39" customHeight="1" x14ac:dyDescent="0.15">
      <c r="A38" s="22"/>
      <c r="B38" s="35"/>
      <c r="C38" s="1178" t="s">
        <v>529</v>
      </c>
      <c r="D38" s="1179"/>
      <c r="E38" s="1180"/>
      <c r="F38" s="36">
        <v>0.34</v>
      </c>
      <c r="G38" s="37">
        <v>0.27</v>
      </c>
      <c r="H38" s="37">
        <v>1.41</v>
      </c>
      <c r="I38" s="37">
        <v>1.24</v>
      </c>
      <c r="J38" s="38">
        <v>0.19</v>
      </c>
      <c r="K38" s="22"/>
      <c r="L38" s="22"/>
      <c r="M38" s="22"/>
      <c r="N38" s="22"/>
      <c r="O38" s="22"/>
      <c r="P38" s="22"/>
    </row>
    <row r="39" spans="1:16" ht="39" customHeight="1" x14ac:dyDescent="0.15">
      <c r="A39" s="22"/>
      <c r="B39" s="35"/>
      <c r="C39" s="1178" t="s">
        <v>530</v>
      </c>
      <c r="D39" s="1179"/>
      <c r="E39" s="1180"/>
      <c r="F39" s="36">
        <v>0.09</v>
      </c>
      <c r="G39" s="37">
        <v>0</v>
      </c>
      <c r="H39" s="37">
        <v>0.16</v>
      </c>
      <c r="I39" s="37">
        <v>0.1</v>
      </c>
      <c r="J39" s="38">
        <v>0.15</v>
      </c>
      <c r="K39" s="22"/>
      <c r="L39" s="22"/>
      <c r="M39" s="22"/>
      <c r="N39" s="22"/>
      <c r="O39" s="22"/>
      <c r="P39" s="22"/>
    </row>
    <row r="40" spans="1:16" ht="39" customHeight="1" x14ac:dyDescent="0.15">
      <c r="A40" s="22"/>
      <c r="B40" s="35"/>
      <c r="C40" s="1178" t="s">
        <v>531</v>
      </c>
      <c r="D40" s="1179"/>
      <c r="E40" s="1180"/>
      <c r="F40" s="36">
        <v>0.02</v>
      </c>
      <c r="G40" s="37">
        <v>0.02</v>
      </c>
      <c r="H40" s="37">
        <v>0.02</v>
      </c>
      <c r="I40" s="37">
        <v>0.02</v>
      </c>
      <c r="J40" s="38">
        <v>0.02</v>
      </c>
      <c r="K40" s="22"/>
      <c r="L40" s="22"/>
      <c r="M40" s="22"/>
      <c r="N40" s="22"/>
      <c r="O40" s="22"/>
      <c r="P40" s="22"/>
    </row>
    <row r="41" spans="1:16" ht="39" customHeight="1" x14ac:dyDescent="0.15">
      <c r="A41" s="22"/>
      <c r="B41" s="35"/>
      <c r="C41" s="1178" t="s">
        <v>532</v>
      </c>
      <c r="D41" s="1179"/>
      <c r="E41" s="1180"/>
      <c r="F41" s="36">
        <v>0.05</v>
      </c>
      <c r="G41" s="37">
        <v>0.05</v>
      </c>
      <c r="H41" s="37">
        <v>0.04</v>
      </c>
      <c r="I41" s="37">
        <v>0.1</v>
      </c>
      <c r="J41" s="38">
        <v>0.02</v>
      </c>
      <c r="K41" s="22"/>
      <c r="L41" s="22"/>
      <c r="M41" s="22"/>
      <c r="N41" s="22"/>
      <c r="O41" s="22"/>
      <c r="P41" s="22"/>
    </row>
    <row r="42" spans="1:16" ht="39" customHeight="1" x14ac:dyDescent="0.15">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534</v>
      </c>
      <c r="D43" s="1182"/>
      <c r="E43" s="1183"/>
      <c r="F43" s="41">
        <v>0.05</v>
      </c>
      <c r="G43" s="42">
        <v>0.19</v>
      </c>
      <c r="H43" s="42">
        <v>0.73</v>
      </c>
      <c r="I43" s="42">
        <v>0.51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048576"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46</v>
      </c>
      <c r="L45" s="60">
        <v>45</v>
      </c>
      <c r="M45" s="60">
        <v>46</v>
      </c>
      <c r="N45" s="60">
        <v>48</v>
      </c>
      <c r="O45" s="61">
        <v>49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v>
      </c>
      <c r="L48" s="64">
        <v>2</v>
      </c>
      <c r="M48" s="64">
        <v>2</v>
      </c>
      <c r="N48" s="64">
        <v>5</v>
      </c>
      <c r="O48" s="65">
        <v>2</v>
      </c>
      <c r="P48" s="48"/>
      <c r="Q48" s="48"/>
      <c r="R48" s="48"/>
      <c r="S48" s="48"/>
      <c r="T48" s="48"/>
      <c r="U48" s="48"/>
    </row>
    <row r="49" spans="1:21" ht="30.75" customHeight="1" x14ac:dyDescent="0.15">
      <c r="A49" s="48"/>
      <c r="B49" s="1196"/>
      <c r="C49" s="1197"/>
      <c r="D49" s="62"/>
      <c r="E49" s="1188" t="s">
        <v>16</v>
      </c>
      <c r="F49" s="1188"/>
      <c r="G49" s="1188"/>
      <c r="H49" s="1188"/>
      <c r="I49" s="1188"/>
      <c r="J49" s="1189"/>
      <c r="K49" s="63">
        <v>3</v>
      </c>
      <c r="L49" s="64">
        <v>4</v>
      </c>
      <c r="M49" s="64">
        <v>4</v>
      </c>
      <c r="N49" s="64">
        <v>6</v>
      </c>
      <c r="O49" s="65">
        <v>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44</v>
      </c>
      <c r="L52" s="64">
        <v>46</v>
      </c>
      <c r="M52" s="64">
        <v>48</v>
      </c>
      <c r="N52" s="64">
        <v>49</v>
      </c>
      <c r="O52" s="65">
        <v>52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v>
      </c>
      <c r="L53" s="69">
        <v>5</v>
      </c>
      <c r="M53" s="69">
        <v>4</v>
      </c>
      <c r="N53" s="69">
        <v>10</v>
      </c>
      <c r="O53" s="70">
        <v>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547</v>
      </c>
      <c r="J41" s="83">
        <v>533</v>
      </c>
      <c r="K41" s="83">
        <v>515</v>
      </c>
      <c r="L41" s="83">
        <v>647</v>
      </c>
      <c r="M41" s="84">
        <v>769</v>
      </c>
    </row>
    <row r="42" spans="2:13" ht="27.75" customHeight="1" x14ac:dyDescent="0.15">
      <c r="B42" s="1204"/>
      <c r="C42" s="1205"/>
      <c r="D42" s="85"/>
      <c r="E42" s="1208" t="s">
        <v>26</v>
      </c>
      <c r="F42" s="1208"/>
      <c r="G42" s="1208"/>
      <c r="H42" s="1209"/>
      <c r="I42" s="86" t="s">
        <v>479</v>
      </c>
      <c r="J42" s="87" t="s">
        <v>479</v>
      </c>
      <c r="K42" s="87" t="s">
        <v>479</v>
      </c>
      <c r="L42" s="87" t="s">
        <v>479</v>
      </c>
      <c r="M42" s="88" t="s">
        <v>479</v>
      </c>
    </row>
    <row r="43" spans="2:13" ht="27.75" customHeight="1" x14ac:dyDescent="0.15">
      <c r="B43" s="1204"/>
      <c r="C43" s="1205"/>
      <c r="D43" s="85"/>
      <c r="E43" s="1208" t="s">
        <v>27</v>
      </c>
      <c r="F43" s="1208"/>
      <c r="G43" s="1208"/>
      <c r="H43" s="1209"/>
      <c r="I43" s="86">
        <v>18</v>
      </c>
      <c r="J43" s="87">
        <v>30</v>
      </c>
      <c r="K43" s="87">
        <v>28</v>
      </c>
      <c r="L43" s="87">
        <v>30</v>
      </c>
      <c r="M43" s="88">
        <v>31</v>
      </c>
    </row>
    <row r="44" spans="2:13" ht="27.75" customHeight="1" x14ac:dyDescent="0.15">
      <c r="B44" s="1204"/>
      <c r="C44" s="1205"/>
      <c r="D44" s="85"/>
      <c r="E44" s="1208" t="s">
        <v>28</v>
      </c>
      <c r="F44" s="1208"/>
      <c r="G44" s="1208"/>
      <c r="H44" s="1209"/>
      <c r="I44" s="86">
        <v>65</v>
      </c>
      <c r="J44" s="87">
        <v>64</v>
      </c>
      <c r="K44" s="87">
        <v>61</v>
      </c>
      <c r="L44" s="87">
        <v>56</v>
      </c>
      <c r="M44" s="88">
        <v>50</v>
      </c>
    </row>
    <row r="45" spans="2:13" ht="27.75" customHeight="1" x14ac:dyDescent="0.15">
      <c r="B45" s="1204"/>
      <c r="C45" s="1205"/>
      <c r="D45" s="85"/>
      <c r="E45" s="1208" t="s">
        <v>29</v>
      </c>
      <c r="F45" s="1208"/>
      <c r="G45" s="1208"/>
      <c r="H45" s="1209"/>
      <c r="I45" s="86">
        <v>20</v>
      </c>
      <c r="J45" s="87">
        <v>18</v>
      </c>
      <c r="K45" s="87">
        <v>1</v>
      </c>
      <c r="L45" s="87">
        <v>6</v>
      </c>
      <c r="M45" s="88" t="s">
        <v>479</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1935</v>
      </c>
      <c r="J50" s="87">
        <v>2073</v>
      </c>
      <c r="K50" s="87">
        <v>2097</v>
      </c>
      <c r="L50" s="87">
        <v>2081</v>
      </c>
      <c r="M50" s="88">
        <v>2054</v>
      </c>
    </row>
    <row r="51" spans="2:13" ht="27.75" customHeight="1" x14ac:dyDescent="0.15">
      <c r="B51" s="1204"/>
      <c r="C51" s="1205"/>
      <c r="D51" s="85"/>
      <c r="E51" s="1208" t="s">
        <v>36</v>
      </c>
      <c r="F51" s="1208"/>
      <c r="G51" s="1208"/>
      <c r="H51" s="1209"/>
      <c r="I51" s="86">
        <v>45</v>
      </c>
      <c r="J51" s="87">
        <v>39</v>
      </c>
      <c r="K51" s="87">
        <v>33</v>
      </c>
      <c r="L51" s="87">
        <v>26</v>
      </c>
      <c r="M51" s="88">
        <v>20</v>
      </c>
    </row>
    <row r="52" spans="2:13" ht="27.75" customHeight="1" x14ac:dyDescent="0.15">
      <c r="B52" s="1206"/>
      <c r="C52" s="1207"/>
      <c r="D52" s="85"/>
      <c r="E52" s="1208" t="s">
        <v>37</v>
      </c>
      <c r="F52" s="1208"/>
      <c r="G52" s="1208"/>
      <c r="H52" s="1209"/>
      <c r="I52" s="86">
        <v>472</v>
      </c>
      <c r="J52" s="87">
        <v>463</v>
      </c>
      <c r="K52" s="87">
        <v>450</v>
      </c>
      <c r="L52" s="87">
        <v>541</v>
      </c>
      <c r="M52" s="88">
        <v>621</v>
      </c>
    </row>
    <row r="53" spans="2:13" ht="27.75" customHeight="1" thickBot="1" x14ac:dyDescent="0.2">
      <c r="B53" s="1210" t="s">
        <v>38</v>
      </c>
      <c r="C53" s="1211"/>
      <c r="D53" s="92"/>
      <c r="E53" s="1212" t="s">
        <v>39</v>
      </c>
      <c r="F53" s="1212"/>
      <c r="G53" s="1212"/>
      <c r="H53" s="1213"/>
      <c r="I53" s="93">
        <v>-1801</v>
      </c>
      <c r="J53" s="94">
        <v>-1929</v>
      </c>
      <c r="K53" s="94">
        <v>-1975</v>
      </c>
      <c r="L53" s="94">
        <v>-1910</v>
      </c>
      <c r="M53" s="95">
        <v>-1847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I46"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553</v>
      </c>
      <c r="H51" s="1248"/>
      <c r="I51" s="1253" t="s">
        <v>554</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555</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556</v>
      </c>
      <c r="H55" s="1228"/>
      <c r="I55" s="1233" t="s">
        <v>554</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555</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5" t="s">
        <v>558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553</v>
      </c>
      <c r="H73" s="1248"/>
      <c r="I73" s="1253" t="s">
        <v>554</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560</v>
      </c>
      <c r="J75" s="1233"/>
      <c r="K75" s="1225">
        <v>3.2</v>
      </c>
      <c r="L75" s="1225">
        <v>2.1</v>
      </c>
      <c r="M75" s="1225">
        <v>1.3</v>
      </c>
      <c r="N75" s="1225">
        <v>1.6</v>
      </c>
      <c r="O75" s="1225">
        <v>1.8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556</v>
      </c>
      <c r="H77" s="1228"/>
      <c r="I77" s="1233" t="s">
        <v>554</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560</v>
      </c>
      <c r="J79" s="1223"/>
      <c r="K79" s="1224">
        <v>9.6999999999999993</v>
      </c>
      <c r="L79" s="1224">
        <v>8.6</v>
      </c>
      <c r="M79" s="1224">
        <v>7.7</v>
      </c>
      <c r="N79" s="1224">
        <v>6.4</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364334</v>
      </c>
      <c r="E3" s="118"/>
      <c r="F3" s="119">
        <v>185018</v>
      </c>
      <c r="G3" s="120"/>
      <c r="H3" s="121"/>
    </row>
    <row r="4" spans="1:8" x14ac:dyDescent="0.15">
      <c r="A4" s="122"/>
      <c r="B4" s="123"/>
      <c r="C4" s="124"/>
      <c r="D4" s="125">
        <v>364334</v>
      </c>
      <c r="E4" s="126"/>
      <c r="F4" s="127">
        <v>95064</v>
      </c>
      <c r="G4" s="128"/>
      <c r="H4" s="129"/>
    </row>
    <row r="5" spans="1:8" x14ac:dyDescent="0.15">
      <c r="A5" s="110" t="s">
        <v>513</v>
      </c>
      <c r="B5" s="115"/>
      <c r="C5" s="116"/>
      <c r="D5" s="117">
        <v>385889</v>
      </c>
      <c r="E5" s="118"/>
      <c r="F5" s="119">
        <v>238802</v>
      </c>
      <c r="G5" s="120"/>
      <c r="H5" s="121"/>
    </row>
    <row r="6" spans="1:8" x14ac:dyDescent="0.15">
      <c r="A6" s="122"/>
      <c r="B6" s="123"/>
      <c r="C6" s="124"/>
      <c r="D6" s="125">
        <v>369641</v>
      </c>
      <c r="E6" s="126"/>
      <c r="F6" s="127">
        <v>128562</v>
      </c>
      <c r="G6" s="128"/>
      <c r="H6" s="129"/>
    </row>
    <row r="7" spans="1:8" x14ac:dyDescent="0.15">
      <c r="A7" s="110" t="s">
        <v>514</v>
      </c>
      <c r="B7" s="115"/>
      <c r="C7" s="116"/>
      <c r="D7" s="117">
        <v>661419</v>
      </c>
      <c r="E7" s="118"/>
      <c r="F7" s="119">
        <v>288550</v>
      </c>
      <c r="G7" s="120"/>
      <c r="H7" s="121"/>
    </row>
    <row r="8" spans="1:8" x14ac:dyDescent="0.15">
      <c r="A8" s="122"/>
      <c r="B8" s="123"/>
      <c r="C8" s="124"/>
      <c r="D8" s="125">
        <v>592923</v>
      </c>
      <c r="E8" s="126"/>
      <c r="F8" s="127">
        <v>141525</v>
      </c>
      <c r="G8" s="128"/>
      <c r="H8" s="129"/>
    </row>
    <row r="9" spans="1:8" x14ac:dyDescent="0.15">
      <c r="A9" s="110" t="s">
        <v>515</v>
      </c>
      <c r="B9" s="115"/>
      <c r="C9" s="116"/>
      <c r="D9" s="117">
        <v>1245236</v>
      </c>
      <c r="E9" s="118"/>
      <c r="F9" s="119">
        <v>287914</v>
      </c>
      <c r="G9" s="120"/>
      <c r="H9" s="121"/>
    </row>
    <row r="10" spans="1:8" x14ac:dyDescent="0.15">
      <c r="A10" s="122"/>
      <c r="B10" s="123"/>
      <c r="C10" s="124"/>
      <c r="D10" s="125">
        <v>594567</v>
      </c>
      <c r="E10" s="126"/>
      <c r="F10" s="127">
        <v>146531</v>
      </c>
      <c r="G10" s="128"/>
      <c r="H10" s="129"/>
    </row>
    <row r="11" spans="1:8" x14ac:dyDescent="0.15">
      <c r="A11" s="110" t="s">
        <v>516</v>
      </c>
      <c r="B11" s="115"/>
      <c r="C11" s="116"/>
      <c r="D11" s="117">
        <v>2939964</v>
      </c>
      <c r="E11" s="118"/>
      <c r="F11" s="119">
        <v>310300</v>
      </c>
      <c r="G11" s="120"/>
      <c r="H11" s="121"/>
    </row>
    <row r="12" spans="1:8" x14ac:dyDescent="0.15">
      <c r="A12" s="122"/>
      <c r="B12" s="123"/>
      <c r="C12" s="130"/>
      <c r="D12" s="125">
        <v>570300</v>
      </c>
      <c r="E12" s="126"/>
      <c r="F12" s="127">
        <v>157576</v>
      </c>
      <c r="G12" s="128"/>
      <c r="H12" s="129"/>
    </row>
    <row r="13" spans="1:8" x14ac:dyDescent="0.15">
      <c r="A13" s="110"/>
      <c r="B13" s="115"/>
      <c r="C13" s="131"/>
      <c r="D13" s="132">
        <v>1119368</v>
      </c>
      <c r="E13" s="133"/>
      <c r="F13" s="134">
        <v>262117</v>
      </c>
      <c r="G13" s="135"/>
      <c r="H13" s="121"/>
    </row>
    <row r="14" spans="1:8" x14ac:dyDescent="0.15">
      <c r="A14" s="122"/>
      <c r="B14" s="123"/>
      <c r="C14" s="124"/>
      <c r="D14" s="125">
        <v>498353</v>
      </c>
      <c r="E14" s="126"/>
      <c r="F14" s="127">
        <v>133852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5.26</v>
      </c>
      <c r="C19" s="136">
        <f>ROUND(VALUE(SUBSTITUTE(実質収支比率等に係る経年分析!G$48,"▲","-")),2)</f>
        <v>6.52</v>
      </c>
      <c r="D19" s="136">
        <f>ROUND(VALUE(SUBSTITUTE(実質収支比率等に係る経年分析!H$48,"▲","-")),2)</f>
        <v>3.66</v>
      </c>
      <c r="E19" s="136">
        <f>ROUND(VALUE(SUBSTITUTE(実質収支比率等に係る経年分析!I$48,"▲","-")),2)</f>
        <v>6.89</v>
      </c>
      <c r="F19" s="136">
        <f>ROUND(VALUE(SUBSTITUTE(実質収支比率等に係る経年分析!J$48,"▲","-")),2)</f>
        <v>11.02</v>
      </c>
    </row>
    <row r="20" spans="1:11" x14ac:dyDescent="0.15">
      <c r="A20" s="136" t="s">
        <v>44</v>
      </c>
      <c r="B20" s="136">
        <f>ROUND(VALUE(SUBSTITUTE(実質収支比率等に係る経年分析!F$47,"▲","-")),2)</f>
        <v>191.53</v>
      </c>
      <c r="C20" s="136">
        <f>ROUND(VALUE(SUBSTITUTE(実質収支比率等に係る経年分析!G$47,"▲","-")),2)</f>
        <v>207.65</v>
      </c>
      <c r="D20" s="136">
        <f>ROUND(VALUE(SUBSTITUTE(実質収支比率等に係る経年分析!H$47,"▲","-")),2)</f>
        <v>227.23</v>
      </c>
      <c r="E20" s="136">
        <f>ROUND(VALUE(SUBSTITUTE(実質収支比率等に係る経年分析!I$47,"▲","-")),2)</f>
        <v>223.19</v>
      </c>
      <c r="F20" s="136">
        <f>ROUND(VALUE(SUBSTITUTE(実質収支比率等に係る経年分析!J$47,"▲","-")),2)</f>
        <v>246.82</v>
      </c>
    </row>
    <row r="21" spans="1:11" x14ac:dyDescent="0.15">
      <c r="A21" s="136" t="s">
        <v>45</v>
      </c>
      <c r="B21" s="136">
        <f>IF(ISNUMBER(VALUE(SUBSTITUTE(実質収支比率等に係る経年分析!F$49,"▲","-"))),ROUND(VALUE(SUBSTITUTE(実質収支比率等に係る経年分析!F$49,"▲","-")),2),NA())</f>
        <v>27.48</v>
      </c>
      <c r="C21" s="136">
        <f>IF(ISNUMBER(VALUE(SUBSTITUTE(実質収支比率等に係る経年分析!G$49,"▲","-"))),ROUND(VALUE(SUBSTITUTE(実質収支比率等に係る経年分析!G$49,"▲","-")),2),NA())</f>
        <v>19.53</v>
      </c>
      <c r="D21" s="136">
        <f>IF(ISNUMBER(VALUE(SUBSTITUTE(実質収支比率等に係る経年分析!H$49,"▲","-"))),ROUND(VALUE(SUBSTITUTE(実質収支比率等に係る経年分析!H$49,"▲","-")),2),NA())</f>
        <v>-0.05</v>
      </c>
      <c r="E21" s="136">
        <f>IF(ISNUMBER(VALUE(SUBSTITUTE(実質収支比率等に係る経年分析!I$49,"▲","-"))),ROUND(VALUE(SUBSTITUTE(実質収支比率等に係る経年分析!I$49,"▲","-")),2),NA())</f>
        <v>8.77</v>
      </c>
      <c r="F21" s="136">
        <f>IF(ISNUMBER(VALUE(SUBSTITUTE(実質収支比率等に係る経年分析!J$49,"▲","-"))),ROUND(VALUE(SUBSTITUTE(実質収支比率等に係る経年分析!J$49,"▲","-")),2),NA())</f>
        <v>19.059999999999999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0.73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0.51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介護サービス事業会計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簡易水道事業会計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x14ac:dyDescent="0.15">
      <c r="A32" s="137" t="str">
        <f>IF(連結実質赤字比率に係る赤字・黒字の構成分析!C$38="",NA(),連結実質赤字比率に係る赤字・黒字の構成分析!C$38)</f>
        <v>介護保険事業会計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x14ac:dyDescent="0.15">
      <c r="A33" s="137" t="str">
        <f>IF(連結実質赤字比率に係る赤字・黒字の構成分析!C$37="",NA(),連結実質赤字比率に係る赤字・黒字の構成分析!C$37)</f>
        <v>産業センター運営事業会計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0.22</v>
      </c>
    </row>
    <row r="34" spans="1:16" x14ac:dyDescent="0.15">
      <c r="A34" s="137" t="str">
        <f>IF(連結実質赤字比率に係る赤字・黒字の構成分析!C$36="",NA(),連結実質赤字比率に係る赤字・黒字の構成分析!C$36)</f>
        <v>観光施設事業会計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0.31</v>
      </c>
    </row>
    <row r="35" spans="1:16" x14ac:dyDescent="0.15">
      <c r="A35" s="137" t="str">
        <f>IF(連結実質赤字比率に係る赤字・黒字の構成分析!C$35="",NA(),連結実質赤字比率に係る赤字・黒字の構成分析!C$35)</f>
        <v>国民健康保険運営事業会計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6.18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2.79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10.78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44</v>
      </c>
      <c r="E42" s="138"/>
      <c r="F42" s="138"/>
      <c r="G42" s="138">
        <f>'実質公債費比率（分子）の構造'!L$52</f>
        <v>46</v>
      </c>
      <c r="H42" s="138"/>
      <c r="I42" s="138"/>
      <c r="J42" s="138">
        <f>'実質公債費比率（分子）の構造'!M$52</f>
        <v>48</v>
      </c>
      <c r="K42" s="138"/>
      <c r="L42" s="138"/>
      <c r="M42" s="138">
        <f>'実質公債費比率（分子）の構造'!N$52</f>
        <v>49</v>
      </c>
      <c r="N42" s="138"/>
      <c r="O42" s="138"/>
      <c r="P42" s="138">
        <f>'実質公債費比率（分子）の構造'!O$52</f>
        <v>52</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v>
      </c>
      <c r="C45" s="138"/>
      <c r="D45" s="138"/>
      <c r="E45" s="138">
        <f>'実質公債費比率（分子）の構造'!L$49</f>
        <v>4</v>
      </c>
      <c r="F45" s="138"/>
      <c r="G45" s="138"/>
      <c r="H45" s="138">
        <f>'実質公債費比率（分子）の構造'!M$49</f>
        <v>4</v>
      </c>
      <c r="I45" s="138"/>
      <c r="J45" s="138"/>
      <c r="K45" s="138">
        <f>'実質公債費比率（分子）の構造'!N$49</f>
        <v>6</v>
      </c>
      <c r="L45" s="138"/>
      <c r="M45" s="138"/>
      <c r="N45" s="138">
        <f>'実質公債費比率（分子）の構造'!O$49</f>
        <v>7</v>
      </c>
      <c r="O45" s="138"/>
      <c r="P45" s="138"/>
    </row>
    <row r="46" spans="1:16" x14ac:dyDescent="0.15">
      <c r="A46" s="138" t="s">
        <v>56</v>
      </c>
      <c r="B46" s="138">
        <f>'実質公債費比率（分子）の構造'!K$48</f>
        <v>2</v>
      </c>
      <c r="C46" s="138"/>
      <c r="D46" s="138"/>
      <c r="E46" s="138">
        <f>'実質公債費比率（分子）の構造'!L$48</f>
        <v>2</v>
      </c>
      <c r="F46" s="138"/>
      <c r="G46" s="138"/>
      <c r="H46" s="138">
        <f>'実質公債費比率（分子）の構造'!M$48</f>
        <v>2</v>
      </c>
      <c r="I46" s="138"/>
      <c r="J46" s="138"/>
      <c r="K46" s="138">
        <f>'実質公債費比率（分子）の構造'!N$48</f>
        <v>5</v>
      </c>
      <c r="L46" s="138"/>
      <c r="M46" s="138"/>
      <c r="N46" s="138">
        <f>'実質公債費比率（分子）の構造'!O$48</f>
        <v>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46</v>
      </c>
      <c r="C49" s="138"/>
      <c r="D49" s="138"/>
      <c r="E49" s="138">
        <f>'実質公債費比率（分子）の構造'!L$45</f>
        <v>45</v>
      </c>
      <c r="F49" s="138"/>
      <c r="G49" s="138"/>
      <c r="H49" s="138">
        <f>'実質公債費比率（分子）の構造'!M$45</f>
        <v>46</v>
      </c>
      <c r="I49" s="138"/>
      <c r="J49" s="138"/>
      <c r="K49" s="138">
        <f>'実質公債費比率（分子）の構造'!N$45</f>
        <v>48</v>
      </c>
      <c r="L49" s="138"/>
      <c r="M49" s="138"/>
      <c r="N49" s="138">
        <f>'実質公債費比率（分子）の構造'!O$45</f>
        <v>49</v>
      </c>
      <c r="O49" s="138"/>
      <c r="P49" s="138"/>
    </row>
    <row r="50" spans="1:16" x14ac:dyDescent="0.15">
      <c r="A50" s="138" t="s">
        <v>60</v>
      </c>
      <c r="B50" s="138" t="e">
        <f>NA()</f>
        <v>#N/A</v>
      </c>
      <c r="C50" s="138">
        <f>IF(ISNUMBER('実質公債費比率（分子）の構造'!K$53),'実質公債費比率（分子）の構造'!K$53,NA())</f>
        <v>7</v>
      </c>
      <c r="D50" s="138" t="e">
        <f>NA()</f>
        <v>#N/A</v>
      </c>
      <c r="E50" s="138" t="e">
        <f>NA()</f>
        <v>#N/A</v>
      </c>
      <c r="F50" s="138">
        <f>IF(ISNUMBER('実質公債費比率（分子）の構造'!L$53),'実質公債費比率（分子）の構造'!L$53,NA())</f>
        <v>5</v>
      </c>
      <c r="G50" s="138" t="e">
        <f>NA()</f>
        <v>#N/A</v>
      </c>
      <c r="H50" s="138" t="e">
        <f>NA()</f>
        <v>#N/A</v>
      </c>
      <c r="I50" s="138">
        <f>IF(ISNUMBER('実質公債費比率（分子）の構造'!M$53),'実質公債費比率（分子）の構造'!M$53,NA())</f>
        <v>4</v>
      </c>
      <c r="J50" s="138" t="e">
        <f>NA()</f>
        <v>#N/A</v>
      </c>
      <c r="K50" s="138" t="e">
        <f>NA()</f>
        <v>#N/A</v>
      </c>
      <c r="L50" s="138">
        <f>IF(ISNUMBER('実質公債費比率（分子）の構造'!N$53),'実質公債費比率（分子）の構造'!N$53,NA())</f>
        <v>10</v>
      </c>
      <c r="M50" s="138" t="e">
        <f>NA()</f>
        <v>#N/A</v>
      </c>
      <c r="N50" s="138" t="e">
        <f>NA()</f>
        <v>#N/A</v>
      </c>
      <c r="O50" s="138">
        <f>IF(ISNUMBER('実質公債費比率（分子）の構造'!O$53),'実質公債費比率（分子）の構造'!O$53,NA())</f>
        <v>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472</v>
      </c>
      <c r="E56" s="137"/>
      <c r="F56" s="137"/>
      <c r="G56" s="137">
        <f>'将来負担比率（分子）の構造'!J$52</f>
        <v>463</v>
      </c>
      <c r="H56" s="137"/>
      <c r="I56" s="137"/>
      <c r="J56" s="137">
        <f>'将来負担比率（分子）の構造'!K$52</f>
        <v>450</v>
      </c>
      <c r="K56" s="137"/>
      <c r="L56" s="137"/>
      <c r="M56" s="137">
        <f>'将来負担比率（分子）の構造'!L$52</f>
        <v>541</v>
      </c>
      <c r="N56" s="137"/>
      <c r="O56" s="137"/>
      <c r="P56" s="137">
        <f>'将来負担比率（分子）の構造'!M$52</f>
        <v>621</v>
      </c>
    </row>
    <row r="57" spans="1:16" x14ac:dyDescent="0.15">
      <c r="A57" s="137" t="s">
        <v>36</v>
      </c>
      <c r="B57" s="137"/>
      <c r="C57" s="137"/>
      <c r="D57" s="137">
        <f>'将来負担比率（分子）の構造'!I$51</f>
        <v>45</v>
      </c>
      <c r="E57" s="137"/>
      <c r="F57" s="137"/>
      <c r="G57" s="137">
        <f>'将来負担比率（分子）の構造'!J$51</f>
        <v>39</v>
      </c>
      <c r="H57" s="137"/>
      <c r="I57" s="137"/>
      <c r="J57" s="137">
        <f>'将来負担比率（分子）の構造'!K$51</f>
        <v>33</v>
      </c>
      <c r="K57" s="137"/>
      <c r="L57" s="137"/>
      <c r="M57" s="137">
        <f>'将来負担比率（分子）の構造'!L$51</f>
        <v>26</v>
      </c>
      <c r="N57" s="137"/>
      <c r="O57" s="137"/>
      <c r="P57" s="137">
        <f>'将来負担比率（分子）の構造'!M$51</f>
        <v>20</v>
      </c>
    </row>
    <row r="58" spans="1:16" x14ac:dyDescent="0.15">
      <c r="A58" s="137" t="s">
        <v>35</v>
      </c>
      <c r="B58" s="137"/>
      <c r="C58" s="137"/>
      <c r="D58" s="137">
        <f>'将来負担比率（分子）の構造'!I$50</f>
        <v>1935</v>
      </c>
      <c r="E58" s="137"/>
      <c r="F58" s="137"/>
      <c r="G58" s="137">
        <f>'将来負担比率（分子）の構造'!J$50</f>
        <v>2073</v>
      </c>
      <c r="H58" s="137"/>
      <c r="I58" s="137"/>
      <c r="J58" s="137">
        <f>'将来負担比率（分子）の構造'!K$50</f>
        <v>2097</v>
      </c>
      <c r="K58" s="137"/>
      <c r="L58" s="137"/>
      <c r="M58" s="137">
        <f>'将来負担比率（分子）の構造'!L$50</f>
        <v>2081</v>
      </c>
      <c r="N58" s="137"/>
      <c r="O58" s="137"/>
      <c r="P58" s="137">
        <f>'将来負担比率（分子）の構造'!M$50</f>
        <v>2054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20</v>
      </c>
      <c r="C62" s="137"/>
      <c r="D62" s="137"/>
      <c r="E62" s="137">
        <f>'将来負担比率（分子）の構造'!J$45</f>
        <v>18</v>
      </c>
      <c r="F62" s="137"/>
      <c r="G62" s="137"/>
      <c r="H62" s="137">
        <f>'将来負担比率（分子）の構造'!K$45</f>
        <v>1</v>
      </c>
      <c r="I62" s="137"/>
      <c r="J62" s="137"/>
      <c r="K62" s="137">
        <f>'将来負担比率（分子）の構造'!L$45</f>
        <v>6</v>
      </c>
      <c r="L62" s="137"/>
      <c r="M62" s="137"/>
      <c r="N62" s="137" t="str">
        <f>'将来負担比率（分子）の構造'!M$45</f>
        <v>-</v>
      </c>
      <c r="O62" s="137"/>
      <c r="P62" s="137"/>
    </row>
    <row r="63" spans="1:16" x14ac:dyDescent="0.15">
      <c r="A63" s="137" t="s">
        <v>28</v>
      </c>
      <c r="B63" s="137">
        <f>'将来負担比率（分子）の構造'!I$44</f>
        <v>65</v>
      </c>
      <c r="C63" s="137"/>
      <c r="D63" s="137"/>
      <c r="E63" s="137">
        <f>'将来負担比率（分子）の構造'!J$44</f>
        <v>64</v>
      </c>
      <c r="F63" s="137"/>
      <c r="G63" s="137"/>
      <c r="H63" s="137">
        <f>'将来負担比率（分子）の構造'!K$44</f>
        <v>61</v>
      </c>
      <c r="I63" s="137"/>
      <c r="J63" s="137"/>
      <c r="K63" s="137">
        <f>'将来負担比率（分子）の構造'!L$44</f>
        <v>56</v>
      </c>
      <c r="L63" s="137"/>
      <c r="M63" s="137"/>
      <c r="N63" s="137">
        <f>'将来負担比率（分子）の構造'!M$44</f>
        <v>50</v>
      </c>
      <c r="O63" s="137"/>
      <c r="P63" s="137"/>
    </row>
    <row r="64" spans="1:16" x14ac:dyDescent="0.15">
      <c r="A64" s="137" t="s">
        <v>27</v>
      </c>
      <c r="B64" s="137">
        <f>'将来負担比率（分子）の構造'!I$43</f>
        <v>18</v>
      </c>
      <c r="C64" s="137"/>
      <c r="D64" s="137"/>
      <c r="E64" s="137">
        <f>'将来負担比率（分子）の構造'!J$43</f>
        <v>30</v>
      </c>
      <c r="F64" s="137"/>
      <c r="G64" s="137"/>
      <c r="H64" s="137">
        <f>'将来負担比率（分子）の構造'!K$43</f>
        <v>28</v>
      </c>
      <c r="I64" s="137"/>
      <c r="J64" s="137"/>
      <c r="K64" s="137">
        <f>'将来負担比率（分子）の構造'!L$43</f>
        <v>30</v>
      </c>
      <c r="L64" s="137"/>
      <c r="M64" s="137"/>
      <c r="N64" s="137">
        <f>'将来負担比率（分子）の構造'!M$43</f>
        <v>31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547</v>
      </c>
      <c r="C66" s="137"/>
      <c r="D66" s="137"/>
      <c r="E66" s="137">
        <f>'将来負担比率（分子）の構造'!J$41</f>
        <v>533</v>
      </c>
      <c r="F66" s="137"/>
      <c r="G66" s="137"/>
      <c r="H66" s="137">
        <f>'将来負担比率（分子）の構造'!K$41</f>
        <v>515</v>
      </c>
      <c r="I66" s="137"/>
      <c r="J66" s="137"/>
      <c r="K66" s="137">
        <f>'将来負担比率（分子）の構造'!L$41</f>
        <v>647</v>
      </c>
      <c r="L66" s="137"/>
      <c r="M66" s="137"/>
      <c r="N66" s="137">
        <f>'将来負担比率（分子）の構造'!M$41</f>
        <v>769</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46157</v>
      </c>
      <c r="S5" s="671"/>
      <c r="T5" s="671"/>
      <c r="U5" s="671"/>
      <c r="V5" s="671"/>
      <c r="W5" s="671"/>
      <c r="X5" s="671"/>
      <c r="Y5" s="718"/>
      <c r="Z5" s="731">
        <v>2.1</v>
      </c>
      <c r="AA5" s="731"/>
      <c r="AB5" s="731"/>
      <c r="AC5" s="731"/>
      <c r="AD5" s="732">
        <v>46157</v>
      </c>
      <c r="AE5" s="732"/>
      <c r="AF5" s="732"/>
      <c r="AG5" s="732"/>
      <c r="AH5" s="732"/>
      <c r="AI5" s="732"/>
      <c r="AJ5" s="732"/>
      <c r="AK5" s="732"/>
      <c r="AL5" s="719">
        <v>11.6</v>
      </c>
      <c r="AM5" s="688"/>
      <c r="AN5" s="688"/>
      <c r="AO5" s="720"/>
      <c r="AP5" s="707" t="s">
        <v>210</v>
      </c>
      <c r="AQ5" s="708"/>
      <c r="AR5" s="708"/>
      <c r="AS5" s="708"/>
      <c r="AT5" s="708"/>
      <c r="AU5" s="708"/>
      <c r="AV5" s="708"/>
      <c r="AW5" s="708"/>
      <c r="AX5" s="708"/>
      <c r="AY5" s="708"/>
      <c r="AZ5" s="708"/>
      <c r="BA5" s="708"/>
      <c r="BB5" s="708"/>
      <c r="BC5" s="708"/>
      <c r="BD5" s="708"/>
      <c r="BE5" s="708"/>
      <c r="BF5" s="709"/>
      <c r="BG5" s="620">
        <v>46157</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1468</v>
      </c>
      <c r="S6" s="621"/>
      <c r="T6" s="621"/>
      <c r="U6" s="621"/>
      <c r="V6" s="621"/>
      <c r="W6" s="621"/>
      <c r="X6" s="621"/>
      <c r="Y6" s="622"/>
      <c r="Z6" s="673">
        <v>0.1</v>
      </c>
      <c r="AA6" s="673"/>
      <c r="AB6" s="673"/>
      <c r="AC6" s="673"/>
      <c r="AD6" s="674">
        <v>1468</v>
      </c>
      <c r="AE6" s="674"/>
      <c r="AF6" s="674"/>
      <c r="AG6" s="674"/>
      <c r="AH6" s="674"/>
      <c r="AI6" s="674"/>
      <c r="AJ6" s="674"/>
      <c r="AK6" s="674"/>
      <c r="AL6" s="643">
        <v>0.4</v>
      </c>
      <c r="AM6" s="675"/>
      <c r="AN6" s="675"/>
      <c r="AO6" s="676"/>
      <c r="AP6" s="617" t="s">
        <v>216</v>
      </c>
      <c r="AQ6" s="618"/>
      <c r="AR6" s="618"/>
      <c r="AS6" s="618"/>
      <c r="AT6" s="618"/>
      <c r="AU6" s="618"/>
      <c r="AV6" s="618"/>
      <c r="AW6" s="618"/>
      <c r="AX6" s="618"/>
      <c r="AY6" s="618"/>
      <c r="AZ6" s="618"/>
      <c r="BA6" s="618"/>
      <c r="BB6" s="618"/>
      <c r="BC6" s="618"/>
      <c r="BD6" s="618"/>
      <c r="BE6" s="618"/>
      <c r="BF6" s="619"/>
      <c r="BG6" s="620">
        <v>46157</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15224</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15224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81</v>
      </c>
      <c r="S7" s="621"/>
      <c r="T7" s="621"/>
      <c r="U7" s="621"/>
      <c r="V7" s="621"/>
      <c r="W7" s="621"/>
      <c r="X7" s="621"/>
      <c r="Y7" s="622"/>
      <c r="Z7" s="673">
        <v>0</v>
      </c>
      <c r="AA7" s="673"/>
      <c r="AB7" s="673"/>
      <c r="AC7" s="673"/>
      <c r="AD7" s="674">
        <v>81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21209</v>
      </c>
      <c r="BH7" s="621"/>
      <c r="BI7" s="621"/>
      <c r="BJ7" s="621"/>
      <c r="BK7" s="621"/>
      <c r="BL7" s="621"/>
      <c r="BM7" s="621"/>
      <c r="BN7" s="622"/>
      <c r="BO7" s="673">
        <v>45.9</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1335440</v>
      </c>
      <c r="CS7" s="621"/>
      <c r="CT7" s="621"/>
      <c r="CU7" s="621"/>
      <c r="CV7" s="621"/>
      <c r="CW7" s="621"/>
      <c r="CX7" s="621"/>
      <c r="CY7" s="622"/>
      <c r="CZ7" s="673">
        <v>68.099999999999994</v>
      </c>
      <c r="DA7" s="673"/>
      <c r="DB7" s="673"/>
      <c r="DC7" s="673"/>
      <c r="DD7" s="626">
        <v>705480</v>
      </c>
      <c r="DE7" s="621"/>
      <c r="DF7" s="621"/>
      <c r="DG7" s="621"/>
      <c r="DH7" s="621"/>
      <c r="DI7" s="621"/>
      <c r="DJ7" s="621"/>
      <c r="DK7" s="621"/>
      <c r="DL7" s="621"/>
      <c r="DM7" s="621"/>
      <c r="DN7" s="621"/>
      <c r="DO7" s="621"/>
      <c r="DP7" s="622"/>
      <c r="DQ7" s="626">
        <v>440902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268</v>
      </c>
      <c r="S8" s="621"/>
      <c r="T8" s="621"/>
      <c r="U8" s="621"/>
      <c r="V8" s="621"/>
      <c r="W8" s="621"/>
      <c r="X8" s="621"/>
      <c r="Y8" s="622"/>
      <c r="Z8" s="673">
        <v>0</v>
      </c>
      <c r="AA8" s="673"/>
      <c r="AB8" s="673"/>
      <c r="AC8" s="673"/>
      <c r="AD8" s="674">
        <v>268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637</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101385</v>
      </c>
      <c r="CS8" s="621"/>
      <c r="CT8" s="621"/>
      <c r="CU8" s="621"/>
      <c r="CV8" s="621"/>
      <c r="CW8" s="621"/>
      <c r="CX8" s="621"/>
      <c r="CY8" s="622"/>
      <c r="CZ8" s="673">
        <v>5.2</v>
      </c>
      <c r="DA8" s="673"/>
      <c r="DB8" s="673"/>
      <c r="DC8" s="673"/>
      <c r="DD8" s="626">
        <v>2992</v>
      </c>
      <c r="DE8" s="621"/>
      <c r="DF8" s="621"/>
      <c r="DG8" s="621"/>
      <c r="DH8" s="621"/>
      <c r="DI8" s="621"/>
      <c r="DJ8" s="621"/>
      <c r="DK8" s="621"/>
      <c r="DL8" s="621"/>
      <c r="DM8" s="621"/>
      <c r="DN8" s="621"/>
      <c r="DO8" s="621"/>
      <c r="DP8" s="622"/>
      <c r="DQ8" s="626">
        <v>42319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154</v>
      </c>
      <c r="S9" s="621"/>
      <c r="T9" s="621"/>
      <c r="U9" s="621"/>
      <c r="V9" s="621"/>
      <c r="W9" s="621"/>
      <c r="X9" s="621"/>
      <c r="Y9" s="622"/>
      <c r="Z9" s="673">
        <v>0</v>
      </c>
      <c r="AA9" s="673"/>
      <c r="AB9" s="673"/>
      <c r="AC9" s="673"/>
      <c r="AD9" s="674">
        <v>154</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18564</v>
      </c>
      <c r="BH9" s="621"/>
      <c r="BI9" s="621"/>
      <c r="BJ9" s="621"/>
      <c r="BK9" s="621"/>
      <c r="BL9" s="621"/>
      <c r="BM9" s="621"/>
      <c r="BN9" s="622"/>
      <c r="BO9" s="673">
        <v>40.200000000000003</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164976</v>
      </c>
      <c r="CS9" s="621"/>
      <c r="CT9" s="621"/>
      <c r="CU9" s="621"/>
      <c r="CV9" s="621"/>
      <c r="CW9" s="621"/>
      <c r="CX9" s="621"/>
      <c r="CY9" s="622"/>
      <c r="CZ9" s="673">
        <v>8.4</v>
      </c>
      <c r="DA9" s="673"/>
      <c r="DB9" s="673"/>
      <c r="DC9" s="673"/>
      <c r="DD9" s="626">
        <v>85413</v>
      </c>
      <c r="DE9" s="621"/>
      <c r="DF9" s="621"/>
      <c r="DG9" s="621"/>
      <c r="DH9" s="621"/>
      <c r="DI9" s="621"/>
      <c r="DJ9" s="621"/>
      <c r="DK9" s="621"/>
      <c r="DL9" s="621"/>
      <c r="DM9" s="621"/>
      <c r="DN9" s="621"/>
      <c r="DO9" s="621"/>
      <c r="DP9" s="622"/>
      <c r="DQ9" s="626">
        <v>43922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7793</v>
      </c>
      <c r="S10" s="621"/>
      <c r="T10" s="621"/>
      <c r="U10" s="621"/>
      <c r="V10" s="621"/>
      <c r="W10" s="621"/>
      <c r="X10" s="621"/>
      <c r="Y10" s="622"/>
      <c r="Z10" s="673">
        <v>0.3</v>
      </c>
      <c r="AA10" s="673"/>
      <c r="AB10" s="673"/>
      <c r="AC10" s="673"/>
      <c r="AD10" s="674">
        <v>7793</v>
      </c>
      <c r="AE10" s="674"/>
      <c r="AF10" s="674"/>
      <c r="AG10" s="674"/>
      <c r="AH10" s="674"/>
      <c r="AI10" s="674"/>
      <c r="AJ10" s="674"/>
      <c r="AK10" s="674"/>
      <c r="AL10" s="643">
        <v>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1280</v>
      </c>
      <c r="BH10" s="621"/>
      <c r="BI10" s="621"/>
      <c r="BJ10" s="621"/>
      <c r="BK10" s="621"/>
      <c r="BL10" s="621"/>
      <c r="BM10" s="621"/>
      <c r="BN10" s="622"/>
      <c r="BO10" s="673">
        <v>2.8</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728</v>
      </c>
      <c r="BH11" s="621"/>
      <c r="BI11" s="621"/>
      <c r="BJ11" s="621"/>
      <c r="BK11" s="621"/>
      <c r="BL11" s="621"/>
      <c r="BM11" s="621"/>
      <c r="BN11" s="622"/>
      <c r="BO11" s="673">
        <v>1.6</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46382</v>
      </c>
      <c r="CS11" s="621"/>
      <c r="CT11" s="621"/>
      <c r="CU11" s="621"/>
      <c r="CV11" s="621"/>
      <c r="CW11" s="621"/>
      <c r="CX11" s="621"/>
      <c r="CY11" s="622"/>
      <c r="CZ11" s="673">
        <v>2.4</v>
      </c>
      <c r="DA11" s="673"/>
      <c r="DB11" s="673"/>
      <c r="DC11" s="673"/>
      <c r="DD11" s="626" t="s">
        <v>113</v>
      </c>
      <c r="DE11" s="621"/>
      <c r="DF11" s="621"/>
      <c r="DG11" s="621"/>
      <c r="DH11" s="621"/>
      <c r="DI11" s="621"/>
      <c r="DJ11" s="621"/>
      <c r="DK11" s="621"/>
      <c r="DL11" s="621"/>
      <c r="DM11" s="621"/>
      <c r="DN11" s="621"/>
      <c r="DO11" s="621"/>
      <c r="DP11" s="622"/>
      <c r="DQ11" s="626">
        <v>25574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20549</v>
      </c>
      <c r="BH12" s="621"/>
      <c r="BI12" s="621"/>
      <c r="BJ12" s="621"/>
      <c r="BK12" s="621"/>
      <c r="BL12" s="621"/>
      <c r="BM12" s="621"/>
      <c r="BN12" s="622"/>
      <c r="BO12" s="673">
        <v>44.5</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47184</v>
      </c>
      <c r="CS12" s="621"/>
      <c r="CT12" s="621"/>
      <c r="CU12" s="621"/>
      <c r="CV12" s="621"/>
      <c r="CW12" s="621"/>
      <c r="CX12" s="621"/>
      <c r="CY12" s="622"/>
      <c r="CZ12" s="673">
        <v>2.4</v>
      </c>
      <c r="DA12" s="673"/>
      <c r="DB12" s="673"/>
      <c r="DC12" s="673"/>
      <c r="DD12" s="626">
        <v>15660</v>
      </c>
      <c r="DE12" s="621"/>
      <c r="DF12" s="621"/>
      <c r="DG12" s="621"/>
      <c r="DH12" s="621"/>
      <c r="DI12" s="621"/>
      <c r="DJ12" s="621"/>
      <c r="DK12" s="621"/>
      <c r="DL12" s="621"/>
      <c r="DM12" s="621"/>
      <c r="DN12" s="621"/>
      <c r="DO12" s="621"/>
      <c r="DP12" s="622"/>
      <c r="DQ12" s="626">
        <v>11723</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662</v>
      </c>
      <c r="S13" s="621"/>
      <c r="T13" s="621"/>
      <c r="U13" s="621"/>
      <c r="V13" s="621"/>
      <c r="W13" s="621"/>
      <c r="X13" s="621"/>
      <c r="Y13" s="622"/>
      <c r="Z13" s="673">
        <v>0</v>
      </c>
      <c r="AA13" s="673"/>
      <c r="AB13" s="673"/>
      <c r="AC13" s="673"/>
      <c r="AD13" s="674">
        <v>662</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19057</v>
      </c>
      <c r="BH13" s="621"/>
      <c r="BI13" s="621"/>
      <c r="BJ13" s="621"/>
      <c r="BK13" s="621"/>
      <c r="BL13" s="621"/>
      <c r="BM13" s="621"/>
      <c r="BN13" s="622"/>
      <c r="BO13" s="673">
        <v>41.3</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113002</v>
      </c>
      <c r="CS13" s="621"/>
      <c r="CT13" s="621"/>
      <c r="CU13" s="621"/>
      <c r="CV13" s="621"/>
      <c r="CW13" s="621"/>
      <c r="CX13" s="621"/>
      <c r="CY13" s="622"/>
      <c r="CZ13" s="673">
        <v>5.8</v>
      </c>
      <c r="DA13" s="673"/>
      <c r="DB13" s="673"/>
      <c r="DC13" s="673"/>
      <c r="DD13" s="626">
        <v>73369</v>
      </c>
      <c r="DE13" s="621"/>
      <c r="DF13" s="621"/>
      <c r="DG13" s="621"/>
      <c r="DH13" s="621"/>
      <c r="DI13" s="621"/>
      <c r="DJ13" s="621"/>
      <c r="DK13" s="621"/>
      <c r="DL13" s="621"/>
      <c r="DM13" s="621"/>
      <c r="DN13" s="621"/>
      <c r="DO13" s="621"/>
      <c r="DP13" s="622"/>
      <c r="DQ13" s="626">
        <v>66795</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1065</v>
      </c>
      <c r="BH14" s="621"/>
      <c r="BI14" s="621"/>
      <c r="BJ14" s="621"/>
      <c r="BK14" s="621"/>
      <c r="BL14" s="621"/>
      <c r="BM14" s="621"/>
      <c r="BN14" s="622"/>
      <c r="BO14" s="673">
        <v>2.2999999999999998</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10161</v>
      </c>
      <c r="CS14" s="621"/>
      <c r="CT14" s="621"/>
      <c r="CU14" s="621"/>
      <c r="CV14" s="621"/>
      <c r="CW14" s="621"/>
      <c r="CX14" s="621"/>
      <c r="CY14" s="622"/>
      <c r="CZ14" s="673">
        <v>0.5</v>
      </c>
      <c r="DA14" s="673"/>
      <c r="DB14" s="673"/>
      <c r="DC14" s="673"/>
      <c r="DD14" s="626" t="s">
        <v>113</v>
      </c>
      <c r="DE14" s="621"/>
      <c r="DF14" s="621"/>
      <c r="DG14" s="621"/>
      <c r="DH14" s="621"/>
      <c r="DI14" s="621"/>
      <c r="DJ14" s="621"/>
      <c r="DK14" s="621"/>
      <c r="DL14" s="621"/>
      <c r="DM14" s="621"/>
      <c r="DN14" s="621"/>
      <c r="DO14" s="621"/>
      <c r="DP14" s="622"/>
      <c r="DQ14" s="626">
        <v>4159</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t="s">
        <v>113</v>
      </c>
      <c r="S15" s="621"/>
      <c r="T15" s="621"/>
      <c r="U15" s="621"/>
      <c r="V15" s="621"/>
      <c r="W15" s="621"/>
      <c r="X15" s="621"/>
      <c r="Y15" s="622"/>
      <c r="Z15" s="673" t="s">
        <v>113</v>
      </c>
      <c r="AA15" s="673"/>
      <c r="AB15" s="673"/>
      <c r="AC15" s="673"/>
      <c r="AD15" s="674" t="s">
        <v>113</v>
      </c>
      <c r="AE15" s="674"/>
      <c r="AF15" s="674"/>
      <c r="AG15" s="674"/>
      <c r="AH15" s="674"/>
      <c r="AI15" s="674"/>
      <c r="AJ15" s="674"/>
      <c r="AK15" s="674"/>
      <c r="AL15" s="643" t="s">
        <v>113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3334</v>
      </c>
      <c r="BH15" s="621"/>
      <c r="BI15" s="621"/>
      <c r="BJ15" s="621"/>
      <c r="BK15" s="621"/>
      <c r="BL15" s="621"/>
      <c r="BM15" s="621"/>
      <c r="BN15" s="622"/>
      <c r="BO15" s="673">
        <v>7.2</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78404</v>
      </c>
      <c r="CS15" s="621"/>
      <c r="CT15" s="621"/>
      <c r="CU15" s="621"/>
      <c r="CV15" s="621"/>
      <c r="CW15" s="621"/>
      <c r="CX15" s="621"/>
      <c r="CY15" s="622"/>
      <c r="CZ15" s="673">
        <v>4</v>
      </c>
      <c r="DA15" s="673"/>
      <c r="DB15" s="673"/>
      <c r="DC15" s="673"/>
      <c r="DD15" s="626">
        <v>7895</v>
      </c>
      <c r="DE15" s="621"/>
      <c r="DF15" s="621"/>
      <c r="DG15" s="621"/>
      <c r="DH15" s="621"/>
      <c r="DI15" s="621"/>
      <c r="DJ15" s="621"/>
      <c r="DK15" s="621"/>
      <c r="DL15" s="621"/>
      <c r="DM15" s="621"/>
      <c r="DN15" s="621"/>
      <c r="DO15" s="621"/>
      <c r="DP15" s="622"/>
      <c r="DQ15" s="626">
        <v>42489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438751</v>
      </c>
      <c r="S16" s="621"/>
      <c r="T16" s="621"/>
      <c r="U16" s="621"/>
      <c r="V16" s="621"/>
      <c r="W16" s="621"/>
      <c r="X16" s="621"/>
      <c r="Y16" s="622"/>
      <c r="Z16" s="673">
        <v>19.600000000000001</v>
      </c>
      <c r="AA16" s="673"/>
      <c r="AB16" s="673"/>
      <c r="AC16" s="673"/>
      <c r="AD16" s="674">
        <v>339246</v>
      </c>
      <c r="AE16" s="674"/>
      <c r="AF16" s="674"/>
      <c r="AG16" s="674"/>
      <c r="AH16" s="674"/>
      <c r="AI16" s="674"/>
      <c r="AJ16" s="674"/>
      <c r="AK16" s="674"/>
      <c r="AL16" s="643">
        <v>85.6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339246</v>
      </c>
      <c r="S17" s="621"/>
      <c r="T17" s="621"/>
      <c r="U17" s="621"/>
      <c r="V17" s="621"/>
      <c r="W17" s="621"/>
      <c r="X17" s="621"/>
      <c r="Y17" s="622"/>
      <c r="Z17" s="673">
        <v>15.2</v>
      </c>
      <c r="AA17" s="673"/>
      <c r="AB17" s="673"/>
      <c r="AC17" s="673"/>
      <c r="AD17" s="674">
        <v>339246</v>
      </c>
      <c r="AE17" s="674"/>
      <c r="AF17" s="674"/>
      <c r="AG17" s="674"/>
      <c r="AH17" s="674"/>
      <c r="AI17" s="674"/>
      <c r="AJ17" s="674"/>
      <c r="AK17" s="674"/>
      <c r="AL17" s="643">
        <v>85.6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49165</v>
      </c>
      <c r="CS17" s="621"/>
      <c r="CT17" s="621"/>
      <c r="CU17" s="621"/>
      <c r="CV17" s="621"/>
      <c r="CW17" s="621"/>
      <c r="CX17" s="621"/>
      <c r="CY17" s="622"/>
      <c r="CZ17" s="673">
        <v>2.5</v>
      </c>
      <c r="DA17" s="673"/>
      <c r="DB17" s="673"/>
      <c r="DC17" s="673"/>
      <c r="DD17" s="626" t="s">
        <v>113</v>
      </c>
      <c r="DE17" s="621"/>
      <c r="DF17" s="621"/>
      <c r="DG17" s="621"/>
      <c r="DH17" s="621"/>
      <c r="DI17" s="621"/>
      <c r="DJ17" s="621"/>
      <c r="DK17" s="621"/>
      <c r="DL17" s="621"/>
      <c r="DM17" s="621"/>
      <c r="DN17" s="621"/>
      <c r="DO17" s="621"/>
      <c r="DP17" s="622"/>
      <c r="DQ17" s="626">
        <v>42544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99505</v>
      </c>
      <c r="S18" s="621"/>
      <c r="T18" s="621"/>
      <c r="U18" s="621"/>
      <c r="V18" s="621"/>
      <c r="W18" s="621"/>
      <c r="X18" s="621"/>
      <c r="Y18" s="622"/>
      <c r="Z18" s="673">
        <v>4.5</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495334</v>
      </c>
      <c r="S20" s="621"/>
      <c r="T20" s="621"/>
      <c r="U20" s="621"/>
      <c r="V20" s="621"/>
      <c r="W20" s="621"/>
      <c r="X20" s="621"/>
      <c r="Y20" s="622"/>
      <c r="Z20" s="673">
        <v>22.2</v>
      </c>
      <c r="AA20" s="673"/>
      <c r="AB20" s="673"/>
      <c r="AC20" s="673"/>
      <c r="AD20" s="674">
        <v>395829</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1961323</v>
      </c>
      <c r="CS20" s="621"/>
      <c r="CT20" s="621"/>
      <c r="CU20" s="621"/>
      <c r="CV20" s="621"/>
      <c r="CW20" s="621"/>
      <c r="CX20" s="621"/>
      <c r="CY20" s="622"/>
      <c r="CZ20" s="673">
        <v>100</v>
      </c>
      <c r="DA20" s="673"/>
      <c r="DB20" s="673"/>
      <c r="DC20" s="673"/>
      <c r="DD20" s="626">
        <v>890809</v>
      </c>
      <c r="DE20" s="621"/>
      <c r="DF20" s="621"/>
      <c r="DG20" s="621"/>
      <c r="DH20" s="621"/>
      <c r="DI20" s="621"/>
      <c r="DJ20" s="621"/>
      <c r="DK20" s="621"/>
      <c r="DL20" s="621"/>
      <c r="DM20" s="621"/>
      <c r="DN20" s="621"/>
      <c r="DO20" s="621"/>
      <c r="DP20" s="622"/>
      <c r="DQ20" s="626">
        <v>735651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1147</v>
      </c>
      <c r="S22" s="621"/>
      <c r="T22" s="621"/>
      <c r="U22" s="621"/>
      <c r="V22" s="621"/>
      <c r="W22" s="621"/>
      <c r="X22" s="621"/>
      <c r="Y22" s="622"/>
      <c r="Z22" s="673">
        <v>0.1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19682</v>
      </c>
      <c r="S23" s="621"/>
      <c r="T23" s="621"/>
      <c r="U23" s="621"/>
      <c r="V23" s="621"/>
      <c r="W23" s="621"/>
      <c r="X23" s="621"/>
      <c r="Y23" s="622"/>
      <c r="Z23" s="673">
        <v>0.9</v>
      </c>
      <c r="AA23" s="673"/>
      <c r="AB23" s="673"/>
      <c r="AC23" s="673"/>
      <c r="AD23" s="674" t="s">
        <v>113</v>
      </c>
      <c r="AE23" s="674"/>
      <c r="AF23" s="674"/>
      <c r="AG23" s="674"/>
      <c r="AH23" s="674"/>
      <c r="AI23" s="674"/>
      <c r="AJ23" s="674"/>
      <c r="AK23" s="674"/>
      <c r="AL23" s="643" t="s">
        <v>113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214</v>
      </c>
      <c r="S24" s="621"/>
      <c r="T24" s="621"/>
      <c r="U24" s="621"/>
      <c r="V24" s="621"/>
      <c r="W24" s="621"/>
      <c r="X24" s="621"/>
      <c r="Y24" s="622"/>
      <c r="Z24" s="673">
        <v>0</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250737</v>
      </c>
      <c r="CS24" s="671"/>
      <c r="CT24" s="671"/>
      <c r="CU24" s="671"/>
      <c r="CV24" s="671"/>
      <c r="CW24" s="671"/>
      <c r="CX24" s="671"/>
      <c r="CY24" s="718"/>
      <c r="CZ24" s="722">
        <v>12.8</v>
      </c>
      <c r="DA24" s="723"/>
      <c r="DB24" s="723"/>
      <c r="DC24" s="724"/>
      <c r="DD24" s="717">
        <v>173117</v>
      </c>
      <c r="DE24" s="671"/>
      <c r="DF24" s="671"/>
      <c r="DG24" s="671"/>
      <c r="DH24" s="671"/>
      <c r="DI24" s="671"/>
      <c r="DJ24" s="671"/>
      <c r="DK24" s="718"/>
      <c r="DL24" s="717">
        <v>172762</v>
      </c>
      <c r="DM24" s="671"/>
      <c r="DN24" s="671"/>
      <c r="DO24" s="671"/>
      <c r="DP24" s="671"/>
      <c r="DQ24" s="671"/>
      <c r="DR24" s="671"/>
      <c r="DS24" s="671"/>
      <c r="DT24" s="671"/>
      <c r="DU24" s="671"/>
      <c r="DV24" s="718"/>
      <c r="DW24" s="719">
        <v>42</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381874</v>
      </c>
      <c r="S25" s="621"/>
      <c r="T25" s="621"/>
      <c r="U25" s="621"/>
      <c r="V25" s="621"/>
      <c r="W25" s="621"/>
      <c r="X25" s="621"/>
      <c r="Y25" s="622"/>
      <c r="Z25" s="673">
        <v>17.100000000000001</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184083</v>
      </c>
      <c r="CS25" s="639"/>
      <c r="CT25" s="639"/>
      <c r="CU25" s="639"/>
      <c r="CV25" s="639"/>
      <c r="CW25" s="639"/>
      <c r="CX25" s="639"/>
      <c r="CY25" s="640"/>
      <c r="CZ25" s="623">
        <v>9.4</v>
      </c>
      <c r="DA25" s="641"/>
      <c r="DB25" s="641"/>
      <c r="DC25" s="642"/>
      <c r="DD25" s="626">
        <v>123170</v>
      </c>
      <c r="DE25" s="639"/>
      <c r="DF25" s="639"/>
      <c r="DG25" s="639"/>
      <c r="DH25" s="639"/>
      <c r="DI25" s="639"/>
      <c r="DJ25" s="639"/>
      <c r="DK25" s="640"/>
      <c r="DL25" s="626">
        <v>122815</v>
      </c>
      <c r="DM25" s="639"/>
      <c r="DN25" s="639"/>
      <c r="DO25" s="639"/>
      <c r="DP25" s="639"/>
      <c r="DQ25" s="639"/>
      <c r="DR25" s="639"/>
      <c r="DS25" s="639"/>
      <c r="DT25" s="639"/>
      <c r="DU25" s="639"/>
      <c r="DV25" s="640"/>
      <c r="DW25" s="643">
        <v>29.9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112737</v>
      </c>
      <c r="CS26" s="621"/>
      <c r="CT26" s="621"/>
      <c r="CU26" s="621"/>
      <c r="CV26" s="621"/>
      <c r="CW26" s="621"/>
      <c r="CX26" s="621"/>
      <c r="CY26" s="622"/>
      <c r="CZ26" s="623">
        <v>5.7</v>
      </c>
      <c r="DA26" s="641"/>
      <c r="DB26" s="641"/>
      <c r="DC26" s="642"/>
      <c r="DD26" s="626">
        <v>62556</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528837</v>
      </c>
      <c r="S27" s="621"/>
      <c r="T27" s="621"/>
      <c r="U27" s="621"/>
      <c r="V27" s="621"/>
      <c r="W27" s="621"/>
      <c r="X27" s="621"/>
      <c r="Y27" s="622"/>
      <c r="Z27" s="673">
        <v>23.7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46157</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17489</v>
      </c>
      <c r="CS27" s="639"/>
      <c r="CT27" s="639"/>
      <c r="CU27" s="639"/>
      <c r="CV27" s="639"/>
      <c r="CW27" s="639"/>
      <c r="CX27" s="639"/>
      <c r="CY27" s="640"/>
      <c r="CZ27" s="623">
        <v>0.9</v>
      </c>
      <c r="DA27" s="641"/>
      <c r="DB27" s="641"/>
      <c r="DC27" s="642"/>
      <c r="DD27" s="626">
        <v>7403</v>
      </c>
      <c r="DE27" s="639"/>
      <c r="DF27" s="639"/>
      <c r="DG27" s="639"/>
      <c r="DH27" s="639"/>
      <c r="DI27" s="639"/>
      <c r="DJ27" s="639"/>
      <c r="DK27" s="640"/>
      <c r="DL27" s="626">
        <v>7403</v>
      </c>
      <c r="DM27" s="639"/>
      <c r="DN27" s="639"/>
      <c r="DO27" s="639"/>
      <c r="DP27" s="639"/>
      <c r="DQ27" s="639"/>
      <c r="DR27" s="639"/>
      <c r="DS27" s="639"/>
      <c r="DT27" s="639"/>
      <c r="DU27" s="639"/>
      <c r="DV27" s="640"/>
      <c r="DW27" s="643">
        <v>1.8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545</v>
      </c>
      <c r="S28" s="621"/>
      <c r="T28" s="621"/>
      <c r="U28" s="621"/>
      <c r="V28" s="621"/>
      <c r="W28" s="621"/>
      <c r="X28" s="621"/>
      <c r="Y28" s="622"/>
      <c r="Z28" s="673">
        <v>0</v>
      </c>
      <c r="AA28" s="673"/>
      <c r="AB28" s="673"/>
      <c r="AC28" s="673"/>
      <c r="AD28" s="674">
        <v>538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49165</v>
      </c>
      <c r="CS28" s="621"/>
      <c r="CT28" s="621"/>
      <c r="CU28" s="621"/>
      <c r="CV28" s="621"/>
      <c r="CW28" s="621"/>
      <c r="CX28" s="621"/>
      <c r="CY28" s="622"/>
      <c r="CZ28" s="623">
        <v>2.5</v>
      </c>
      <c r="DA28" s="641"/>
      <c r="DB28" s="641"/>
      <c r="DC28" s="642"/>
      <c r="DD28" s="626">
        <v>42544</v>
      </c>
      <c r="DE28" s="621"/>
      <c r="DF28" s="621"/>
      <c r="DG28" s="621"/>
      <c r="DH28" s="621"/>
      <c r="DI28" s="621"/>
      <c r="DJ28" s="621"/>
      <c r="DK28" s="622"/>
      <c r="DL28" s="626">
        <v>42544</v>
      </c>
      <c r="DM28" s="621"/>
      <c r="DN28" s="621"/>
      <c r="DO28" s="621"/>
      <c r="DP28" s="621"/>
      <c r="DQ28" s="621"/>
      <c r="DR28" s="621"/>
      <c r="DS28" s="621"/>
      <c r="DT28" s="621"/>
      <c r="DU28" s="621"/>
      <c r="DV28" s="622"/>
      <c r="DW28" s="643">
        <v>10.3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t="s">
        <v>113</v>
      </c>
      <c r="S29" s="621"/>
      <c r="T29" s="621"/>
      <c r="U29" s="621"/>
      <c r="V29" s="621"/>
      <c r="W29" s="621"/>
      <c r="X29" s="621"/>
      <c r="Y29" s="622"/>
      <c r="Z29" s="673" t="s">
        <v>113</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49165</v>
      </c>
      <c r="CS29" s="639"/>
      <c r="CT29" s="639"/>
      <c r="CU29" s="639"/>
      <c r="CV29" s="639"/>
      <c r="CW29" s="639"/>
      <c r="CX29" s="639"/>
      <c r="CY29" s="640"/>
      <c r="CZ29" s="623">
        <v>2.5</v>
      </c>
      <c r="DA29" s="641"/>
      <c r="DB29" s="641"/>
      <c r="DC29" s="642"/>
      <c r="DD29" s="626">
        <v>42544</v>
      </c>
      <c r="DE29" s="639"/>
      <c r="DF29" s="639"/>
      <c r="DG29" s="639"/>
      <c r="DH29" s="639"/>
      <c r="DI29" s="639"/>
      <c r="DJ29" s="639"/>
      <c r="DK29" s="640"/>
      <c r="DL29" s="626">
        <v>42544</v>
      </c>
      <c r="DM29" s="639"/>
      <c r="DN29" s="639"/>
      <c r="DO29" s="639"/>
      <c r="DP29" s="639"/>
      <c r="DQ29" s="639"/>
      <c r="DR29" s="639"/>
      <c r="DS29" s="639"/>
      <c r="DT29" s="639"/>
      <c r="DU29" s="639"/>
      <c r="DV29" s="640"/>
      <c r="DW29" s="643">
        <v>10.3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365069</v>
      </c>
      <c r="S30" s="621"/>
      <c r="T30" s="621"/>
      <c r="U30" s="621"/>
      <c r="V30" s="621"/>
      <c r="W30" s="621"/>
      <c r="X30" s="621"/>
      <c r="Y30" s="622"/>
      <c r="Z30" s="673">
        <v>16.3</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99.6</v>
      </c>
      <c r="BH30" s="687"/>
      <c r="BI30" s="687"/>
      <c r="BJ30" s="687"/>
      <c r="BK30" s="687"/>
      <c r="BL30" s="687"/>
      <c r="BM30" s="688">
        <v>98.6</v>
      </c>
      <c r="BN30" s="687"/>
      <c r="BO30" s="687"/>
      <c r="BP30" s="687"/>
      <c r="BQ30" s="689"/>
      <c r="BR30" s="686">
        <v>100.1</v>
      </c>
      <c r="BS30" s="687"/>
      <c r="BT30" s="687"/>
      <c r="BU30" s="687"/>
      <c r="BV30" s="687"/>
      <c r="BW30" s="687"/>
      <c r="BX30" s="688">
        <v>98.5</v>
      </c>
      <c r="BY30" s="687"/>
      <c r="BZ30" s="687"/>
      <c r="CA30" s="687"/>
      <c r="CB30" s="689"/>
      <c r="CD30" s="692"/>
      <c r="CE30" s="693"/>
      <c r="CF30" s="657" t="s">
        <v>293</v>
      </c>
      <c r="CG30" s="654"/>
      <c r="CH30" s="654"/>
      <c r="CI30" s="654"/>
      <c r="CJ30" s="654"/>
      <c r="CK30" s="654"/>
      <c r="CL30" s="654"/>
      <c r="CM30" s="654"/>
      <c r="CN30" s="654"/>
      <c r="CO30" s="654"/>
      <c r="CP30" s="654"/>
      <c r="CQ30" s="655"/>
      <c r="CR30" s="620">
        <v>43400</v>
      </c>
      <c r="CS30" s="621"/>
      <c r="CT30" s="621"/>
      <c r="CU30" s="621"/>
      <c r="CV30" s="621"/>
      <c r="CW30" s="621"/>
      <c r="CX30" s="621"/>
      <c r="CY30" s="622"/>
      <c r="CZ30" s="623">
        <v>2.2000000000000002</v>
      </c>
      <c r="DA30" s="641"/>
      <c r="DB30" s="641"/>
      <c r="DC30" s="642"/>
      <c r="DD30" s="626">
        <v>37201</v>
      </c>
      <c r="DE30" s="621"/>
      <c r="DF30" s="621"/>
      <c r="DG30" s="621"/>
      <c r="DH30" s="621"/>
      <c r="DI30" s="621"/>
      <c r="DJ30" s="621"/>
      <c r="DK30" s="622"/>
      <c r="DL30" s="626">
        <v>37201</v>
      </c>
      <c r="DM30" s="621"/>
      <c r="DN30" s="621"/>
      <c r="DO30" s="621"/>
      <c r="DP30" s="621"/>
      <c r="DQ30" s="621"/>
      <c r="DR30" s="621"/>
      <c r="DS30" s="621"/>
      <c r="DT30" s="621"/>
      <c r="DU30" s="621"/>
      <c r="DV30" s="622"/>
      <c r="DW30" s="643">
        <v>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128546</v>
      </c>
      <c r="S31" s="621"/>
      <c r="T31" s="621"/>
      <c r="U31" s="621"/>
      <c r="V31" s="621"/>
      <c r="W31" s="621"/>
      <c r="X31" s="621"/>
      <c r="Y31" s="622"/>
      <c r="Z31" s="673">
        <v>5.7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97</v>
      </c>
      <c r="BN31" s="685"/>
      <c r="BO31" s="685"/>
      <c r="BP31" s="685"/>
      <c r="BQ31" s="649"/>
      <c r="BR31" s="684">
        <v>100.1</v>
      </c>
      <c r="BS31" s="639"/>
      <c r="BT31" s="639"/>
      <c r="BU31" s="639"/>
      <c r="BV31" s="639"/>
      <c r="BW31" s="639"/>
      <c r="BX31" s="675">
        <v>96.8</v>
      </c>
      <c r="BY31" s="685"/>
      <c r="BZ31" s="685"/>
      <c r="CA31" s="685"/>
      <c r="CB31" s="649"/>
      <c r="CD31" s="692"/>
      <c r="CE31" s="693"/>
      <c r="CF31" s="657" t="s">
        <v>297</v>
      </c>
      <c r="CG31" s="654"/>
      <c r="CH31" s="654"/>
      <c r="CI31" s="654"/>
      <c r="CJ31" s="654"/>
      <c r="CK31" s="654"/>
      <c r="CL31" s="654"/>
      <c r="CM31" s="654"/>
      <c r="CN31" s="654"/>
      <c r="CO31" s="654"/>
      <c r="CP31" s="654"/>
      <c r="CQ31" s="655"/>
      <c r="CR31" s="620">
        <v>5765</v>
      </c>
      <c r="CS31" s="639"/>
      <c r="CT31" s="639"/>
      <c r="CU31" s="639"/>
      <c r="CV31" s="639"/>
      <c r="CW31" s="639"/>
      <c r="CX31" s="639"/>
      <c r="CY31" s="640"/>
      <c r="CZ31" s="623">
        <v>0.3</v>
      </c>
      <c r="DA31" s="641"/>
      <c r="DB31" s="641"/>
      <c r="DC31" s="642"/>
      <c r="DD31" s="626">
        <v>5343</v>
      </c>
      <c r="DE31" s="639"/>
      <c r="DF31" s="639"/>
      <c r="DG31" s="639"/>
      <c r="DH31" s="639"/>
      <c r="DI31" s="639"/>
      <c r="DJ31" s="639"/>
      <c r="DK31" s="640"/>
      <c r="DL31" s="626">
        <v>5343</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149575</v>
      </c>
      <c r="S32" s="621"/>
      <c r="T32" s="621"/>
      <c r="U32" s="621"/>
      <c r="V32" s="621"/>
      <c r="W32" s="621"/>
      <c r="X32" s="621"/>
      <c r="Y32" s="622"/>
      <c r="Z32" s="673">
        <v>6.7</v>
      </c>
      <c r="AA32" s="673"/>
      <c r="AB32" s="673"/>
      <c r="AC32" s="673"/>
      <c r="AD32" s="674">
        <v>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100</v>
      </c>
      <c r="BH32" s="605"/>
      <c r="BI32" s="605"/>
      <c r="BJ32" s="605"/>
      <c r="BK32" s="605"/>
      <c r="BL32" s="605"/>
      <c r="BM32" s="668">
        <v>100</v>
      </c>
      <c r="BN32" s="605"/>
      <c r="BO32" s="605"/>
      <c r="BP32" s="605"/>
      <c r="BQ32" s="662"/>
      <c r="BR32" s="683">
        <v>100</v>
      </c>
      <c r="BS32" s="605"/>
      <c r="BT32" s="605"/>
      <c r="BU32" s="605"/>
      <c r="BV32" s="605"/>
      <c r="BW32" s="605"/>
      <c r="BX32" s="668">
        <v>100</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165000</v>
      </c>
      <c r="S33" s="621"/>
      <c r="T33" s="621"/>
      <c r="U33" s="621"/>
      <c r="V33" s="621"/>
      <c r="W33" s="621"/>
      <c r="X33" s="621"/>
      <c r="Y33" s="622"/>
      <c r="Z33" s="673">
        <v>7.4</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819777</v>
      </c>
      <c r="CS33" s="639"/>
      <c r="CT33" s="639"/>
      <c r="CU33" s="639"/>
      <c r="CV33" s="639"/>
      <c r="CW33" s="639"/>
      <c r="CX33" s="639"/>
      <c r="CY33" s="640"/>
      <c r="CZ33" s="623">
        <v>41.8</v>
      </c>
      <c r="DA33" s="641"/>
      <c r="DB33" s="641"/>
      <c r="DC33" s="642"/>
      <c r="DD33" s="626">
        <v>491646</v>
      </c>
      <c r="DE33" s="639"/>
      <c r="DF33" s="639"/>
      <c r="DG33" s="639"/>
      <c r="DH33" s="639"/>
      <c r="DI33" s="639"/>
      <c r="DJ33" s="639"/>
      <c r="DK33" s="640"/>
      <c r="DL33" s="626">
        <v>122029</v>
      </c>
      <c r="DM33" s="639"/>
      <c r="DN33" s="639"/>
      <c r="DO33" s="639"/>
      <c r="DP33" s="639"/>
      <c r="DQ33" s="639"/>
      <c r="DR33" s="639"/>
      <c r="DS33" s="639"/>
      <c r="DT33" s="639"/>
      <c r="DU33" s="639"/>
      <c r="DV33" s="640"/>
      <c r="DW33" s="643">
        <v>29.7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341405</v>
      </c>
      <c r="CS34" s="621"/>
      <c r="CT34" s="621"/>
      <c r="CU34" s="621"/>
      <c r="CV34" s="621"/>
      <c r="CW34" s="621"/>
      <c r="CX34" s="621"/>
      <c r="CY34" s="622"/>
      <c r="CZ34" s="623">
        <v>17.399999999999999</v>
      </c>
      <c r="DA34" s="641"/>
      <c r="DB34" s="641"/>
      <c r="DC34" s="642"/>
      <c r="DD34" s="626">
        <v>95397</v>
      </c>
      <c r="DE34" s="621"/>
      <c r="DF34" s="621"/>
      <c r="DG34" s="621"/>
      <c r="DH34" s="621"/>
      <c r="DI34" s="621"/>
      <c r="DJ34" s="621"/>
      <c r="DK34" s="622"/>
      <c r="DL34" s="626">
        <v>74967</v>
      </c>
      <c r="DM34" s="621"/>
      <c r="DN34" s="621"/>
      <c r="DO34" s="621"/>
      <c r="DP34" s="621"/>
      <c r="DQ34" s="621"/>
      <c r="DR34" s="621"/>
      <c r="DS34" s="621"/>
      <c r="DT34" s="621"/>
      <c r="DU34" s="621"/>
      <c r="DV34" s="622"/>
      <c r="DW34" s="643">
        <v>18.2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15000</v>
      </c>
      <c r="S35" s="621"/>
      <c r="T35" s="621"/>
      <c r="U35" s="621"/>
      <c r="V35" s="621"/>
      <c r="W35" s="621"/>
      <c r="X35" s="621"/>
      <c r="Y35" s="622"/>
      <c r="Z35" s="673">
        <v>0.7</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28968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11031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40249</v>
      </c>
      <c r="CS35" s="639"/>
      <c r="CT35" s="639"/>
      <c r="CU35" s="639"/>
      <c r="CV35" s="639"/>
      <c r="CW35" s="639"/>
      <c r="CX35" s="639"/>
      <c r="CY35" s="640"/>
      <c r="CZ35" s="623">
        <v>2.1</v>
      </c>
      <c r="DA35" s="641"/>
      <c r="DB35" s="641"/>
      <c r="DC35" s="642"/>
      <c r="DD35" s="626">
        <v>6914</v>
      </c>
      <c r="DE35" s="639"/>
      <c r="DF35" s="639"/>
      <c r="DG35" s="639"/>
      <c r="DH35" s="639"/>
      <c r="DI35" s="639"/>
      <c r="DJ35" s="639"/>
      <c r="DK35" s="640"/>
      <c r="DL35" s="626">
        <v>6914</v>
      </c>
      <c r="DM35" s="639"/>
      <c r="DN35" s="639"/>
      <c r="DO35" s="639"/>
      <c r="DP35" s="639"/>
      <c r="DQ35" s="639"/>
      <c r="DR35" s="639"/>
      <c r="DS35" s="639"/>
      <c r="DT35" s="639"/>
      <c r="DU35" s="639"/>
      <c r="DV35" s="640"/>
      <c r="DW35" s="643">
        <v>1.7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2235823</v>
      </c>
      <c r="S36" s="661"/>
      <c r="T36" s="661"/>
      <c r="U36" s="661"/>
      <c r="V36" s="661"/>
      <c r="W36" s="661"/>
      <c r="X36" s="661"/>
      <c r="Y36" s="664"/>
      <c r="Z36" s="665">
        <v>100</v>
      </c>
      <c r="AA36" s="665"/>
      <c r="AB36" s="665"/>
      <c r="AC36" s="665"/>
      <c r="AD36" s="666">
        <v>396371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8859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6484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70887</v>
      </c>
      <c r="CS36" s="621"/>
      <c r="CT36" s="621"/>
      <c r="CU36" s="621"/>
      <c r="CV36" s="621"/>
      <c r="CW36" s="621"/>
      <c r="CX36" s="621"/>
      <c r="CY36" s="622"/>
      <c r="CZ36" s="623">
        <v>3.6</v>
      </c>
      <c r="DA36" s="641"/>
      <c r="DB36" s="641"/>
      <c r="DC36" s="642"/>
      <c r="DD36" s="626">
        <v>25509</v>
      </c>
      <c r="DE36" s="621"/>
      <c r="DF36" s="621"/>
      <c r="DG36" s="621"/>
      <c r="DH36" s="621"/>
      <c r="DI36" s="621"/>
      <c r="DJ36" s="621"/>
      <c r="DK36" s="622"/>
      <c r="DL36" s="626">
        <v>22613</v>
      </c>
      <c r="DM36" s="621"/>
      <c r="DN36" s="621"/>
      <c r="DO36" s="621"/>
      <c r="DP36" s="621"/>
      <c r="DQ36" s="621"/>
      <c r="DR36" s="621"/>
      <c r="DS36" s="621"/>
      <c r="DT36" s="621"/>
      <c r="DU36" s="621"/>
      <c r="DV36" s="622"/>
      <c r="DW36" s="643">
        <v>5.5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3159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11750</v>
      </c>
      <c r="CS37" s="639"/>
      <c r="CT37" s="639"/>
      <c r="CU37" s="639"/>
      <c r="CV37" s="639"/>
      <c r="CW37" s="639"/>
      <c r="CX37" s="639"/>
      <c r="CY37" s="640"/>
      <c r="CZ37" s="623">
        <v>0.6</v>
      </c>
      <c r="DA37" s="641"/>
      <c r="DB37" s="641"/>
      <c r="DC37" s="642"/>
      <c r="DD37" s="626">
        <v>3525</v>
      </c>
      <c r="DE37" s="639"/>
      <c r="DF37" s="639"/>
      <c r="DG37" s="639"/>
      <c r="DH37" s="639"/>
      <c r="DI37" s="639"/>
      <c r="DJ37" s="639"/>
      <c r="DK37" s="640"/>
      <c r="DL37" s="626">
        <v>3521</v>
      </c>
      <c r="DM37" s="639"/>
      <c r="DN37" s="639"/>
      <c r="DO37" s="639"/>
      <c r="DP37" s="639"/>
      <c r="DQ37" s="639"/>
      <c r="DR37" s="639"/>
      <c r="DS37" s="639"/>
      <c r="DT37" s="639"/>
      <c r="DU37" s="639"/>
      <c r="DV37" s="640"/>
      <c r="DW37" s="643">
        <v>0.9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110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28968</v>
      </c>
      <c r="CS38" s="621"/>
      <c r="CT38" s="621"/>
      <c r="CU38" s="621"/>
      <c r="CV38" s="621"/>
      <c r="CW38" s="621"/>
      <c r="CX38" s="621"/>
      <c r="CY38" s="622"/>
      <c r="CZ38" s="623">
        <v>1.5</v>
      </c>
      <c r="DA38" s="641"/>
      <c r="DB38" s="641"/>
      <c r="DC38" s="642"/>
      <c r="DD38" s="626">
        <v>26152</v>
      </c>
      <c r="DE38" s="621"/>
      <c r="DF38" s="621"/>
      <c r="DG38" s="621"/>
      <c r="DH38" s="621"/>
      <c r="DI38" s="621"/>
      <c r="DJ38" s="621"/>
      <c r="DK38" s="622"/>
      <c r="DL38" s="626">
        <v>17403</v>
      </c>
      <c r="DM38" s="621"/>
      <c r="DN38" s="621"/>
      <c r="DO38" s="621"/>
      <c r="DP38" s="621"/>
      <c r="DQ38" s="621"/>
      <c r="DR38" s="621"/>
      <c r="DS38" s="621"/>
      <c r="DT38" s="621"/>
      <c r="DU38" s="621"/>
      <c r="DV38" s="622"/>
      <c r="DW38" s="643">
        <v>4.2</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55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337548</v>
      </c>
      <c r="CS39" s="639"/>
      <c r="CT39" s="639"/>
      <c r="CU39" s="639"/>
      <c r="CV39" s="639"/>
      <c r="CW39" s="639"/>
      <c r="CX39" s="639"/>
      <c r="CY39" s="640"/>
      <c r="CZ39" s="623">
        <v>17.2</v>
      </c>
      <c r="DA39" s="641"/>
      <c r="DB39" s="641"/>
      <c r="DC39" s="642"/>
      <c r="DD39" s="626">
        <v>337542</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10541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146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720</v>
      </c>
      <c r="CS40" s="621"/>
      <c r="CT40" s="621"/>
      <c r="CU40" s="621"/>
      <c r="CV40" s="621"/>
      <c r="CW40" s="621"/>
      <c r="CX40" s="621"/>
      <c r="CY40" s="622"/>
      <c r="CZ40" s="623">
        <v>0</v>
      </c>
      <c r="DA40" s="641"/>
      <c r="DB40" s="641"/>
      <c r="DC40" s="642"/>
      <c r="DD40" s="626">
        <v>132</v>
      </c>
      <c r="DE40" s="621"/>
      <c r="DF40" s="621"/>
      <c r="DG40" s="621"/>
      <c r="DH40" s="621"/>
      <c r="DI40" s="621"/>
      <c r="DJ40" s="621"/>
      <c r="DK40" s="622"/>
      <c r="DL40" s="626">
        <v>132</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6409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230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890809</v>
      </c>
      <c r="CS42" s="621"/>
      <c r="CT42" s="621"/>
      <c r="CU42" s="621"/>
      <c r="CV42" s="621"/>
      <c r="CW42" s="621"/>
      <c r="CX42" s="621"/>
      <c r="CY42" s="622"/>
      <c r="CZ42" s="623">
        <v>45.4</v>
      </c>
      <c r="DA42" s="624"/>
      <c r="DB42" s="624"/>
      <c r="DC42" s="625"/>
      <c r="DD42" s="626">
        <v>70888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33197</v>
      </c>
      <c r="CS43" s="639"/>
      <c r="CT43" s="639"/>
      <c r="CU43" s="639"/>
      <c r="CV43" s="639"/>
      <c r="CW43" s="639"/>
      <c r="CX43" s="639"/>
      <c r="CY43" s="640"/>
      <c r="CZ43" s="623">
        <v>1.7</v>
      </c>
      <c r="DA43" s="641"/>
      <c r="DB43" s="641"/>
      <c r="DC43" s="642"/>
      <c r="DD43" s="626">
        <v>3450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890809</v>
      </c>
      <c r="CS44" s="621"/>
      <c r="CT44" s="621"/>
      <c r="CU44" s="621"/>
      <c r="CV44" s="621"/>
      <c r="CW44" s="621"/>
      <c r="CX44" s="621"/>
      <c r="CY44" s="622"/>
      <c r="CZ44" s="623">
        <v>45.4</v>
      </c>
      <c r="DA44" s="624"/>
      <c r="DB44" s="624"/>
      <c r="DC44" s="625"/>
      <c r="DD44" s="626">
        <v>70888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718008</v>
      </c>
      <c r="CS45" s="639"/>
      <c r="CT45" s="639"/>
      <c r="CU45" s="639"/>
      <c r="CV45" s="639"/>
      <c r="CW45" s="639"/>
      <c r="CX45" s="639"/>
      <c r="CY45" s="640"/>
      <c r="CZ45" s="623">
        <v>36.6</v>
      </c>
      <c r="DA45" s="641"/>
      <c r="DB45" s="641"/>
      <c r="DC45" s="642"/>
      <c r="DD45" s="626">
        <v>38567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172801</v>
      </c>
      <c r="CS46" s="621"/>
      <c r="CT46" s="621"/>
      <c r="CU46" s="621"/>
      <c r="CV46" s="621"/>
      <c r="CW46" s="621"/>
      <c r="CX46" s="621"/>
      <c r="CY46" s="622"/>
      <c r="CZ46" s="623">
        <v>8.8000000000000007</v>
      </c>
      <c r="DA46" s="624"/>
      <c r="DB46" s="624"/>
      <c r="DC46" s="625"/>
      <c r="DD46" s="626">
        <v>32321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1961323</v>
      </c>
      <c r="CS49" s="605"/>
      <c r="CT49" s="605"/>
      <c r="CU49" s="605"/>
      <c r="CV49" s="605"/>
      <c r="CW49" s="605"/>
      <c r="CX49" s="605"/>
      <c r="CY49" s="606"/>
      <c r="CZ49" s="607">
        <v>100</v>
      </c>
      <c r="DA49" s="608"/>
      <c r="DB49" s="608"/>
      <c r="DC49" s="609"/>
      <c r="DD49" s="610">
        <v>735651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74" sqref="AZ74:BD7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2170</v>
      </c>
      <c r="R7" s="1134"/>
      <c r="S7" s="1134"/>
      <c r="T7" s="1134"/>
      <c r="U7" s="1134"/>
      <c r="V7" s="1134">
        <v>1896</v>
      </c>
      <c r="W7" s="1134"/>
      <c r="X7" s="1134"/>
      <c r="Y7" s="1134"/>
      <c r="Z7" s="1134"/>
      <c r="AA7" s="1134">
        <v>274</v>
      </c>
      <c r="AB7" s="1134"/>
      <c r="AC7" s="1134"/>
      <c r="AD7" s="1134"/>
      <c r="AE7" s="1135"/>
      <c r="AF7" s="1136">
        <v>44</v>
      </c>
      <c r="AG7" s="1137"/>
      <c r="AH7" s="1137"/>
      <c r="AI7" s="1137"/>
      <c r="AJ7" s="1138"/>
      <c r="AK7" s="1120">
        <v>9</v>
      </c>
      <c r="AL7" s="1121"/>
      <c r="AM7" s="1121"/>
      <c r="AN7" s="1121"/>
      <c r="AO7" s="1121"/>
      <c r="AP7" s="1121">
        <v>769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64</v>
      </c>
      <c r="R8" s="1073"/>
      <c r="S8" s="1073"/>
      <c r="T8" s="1073"/>
      <c r="U8" s="1073"/>
      <c r="V8" s="1073">
        <v>64</v>
      </c>
      <c r="W8" s="1073"/>
      <c r="X8" s="1073"/>
      <c r="Y8" s="1073"/>
      <c r="Z8" s="1073"/>
      <c r="AA8" s="1073">
        <v>0</v>
      </c>
      <c r="AB8" s="1073"/>
      <c r="AC8" s="1073"/>
      <c r="AD8" s="1073"/>
      <c r="AE8" s="1074"/>
      <c r="AF8" s="1048">
        <v>0</v>
      </c>
      <c r="AG8" s="1049"/>
      <c r="AH8" s="1049"/>
      <c r="AI8" s="1049"/>
      <c r="AJ8" s="1050"/>
      <c r="AK8" s="1115" t="s">
        <v>535</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18</v>
      </c>
      <c r="R9" s="1073"/>
      <c r="S9" s="1073"/>
      <c r="T9" s="1073"/>
      <c r="U9" s="1073"/>
      <c r="V9" s="1073">
        <v>17</v>
      </c>
      <c r="W9" s="1073"/>
      <c r="X9" s="1073"/>
      <c r="Y9" s="1073"/>
      <c r="Z9" s="1073"/>
      <c r="AA9" s="1073" t="s">
        <v>537</v>
      </c>
      <c r="AB9" s="1073"/>
      <c r="AC9" s="1073"/>
      <c r="AD9" s="1073"/>
      <c r="AE9" s="1074"/>
      <c r="AF9" s="1048">
        <v>1</v>
      </c>
      <c r="AG9" s="1049"/>
      <c r="AH9" s="1049"/>
      <c r="AI9" s="1049"/>
      <c r="AJ9" s="1050"/>
      <c r="AK9" s="1115">
        <v>5</v>
      </c>
      <c r="AL9" s="1116"/>
      <c r="AM9" s="1116"/>
      <c r="AN9" s="1116"/>
      <c r="AO9" s="1116"/>
      <c r="AP9" s="1116" t="s">
        <v>535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2154</v>
      </c>
      <c r="R23" s="1098"/>
      <c r="S23" s="1098"/>
      <c r="T23" s="1098"/>
      <c r="U23" s="1098"/>
      <c r="V23" s="1098">
        <v>1880</v>
      </c>
      <c r="W23" s="1098"/>
      <c r="X23" s="1098"/>
      <c r="Y23" s="1098"/>
      <c r="Z23" s="1098"/>
      <c r="AA23" s="1098">
        <v>274</v>
      </c>
      <c r="AB23" s="1098"/>
      <c r="AC23" s="1098"/>
      <c r="AD23" s="1098"/>
      <c r="AE23" s="1099"/>
      <c r="AF23" s="1100">
        <v>45</v>
      </c>
      <c r="AG23" s="1098"/>
      <c r="AH23" s="1098"/>
      <c r="AI23" s="1098"/>
      <c r="AJ23" s="1101"/>
      <c r="AK23" s="1102"/>
      <c r="AL23" s="1103"/>
      <c r="AM23" s="1103"/>
      <c r="AN23" s="1103"/>
      <c r="AO23" s="1103"/>
      <c r="AP23" s="1098">
        <v>769</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139</v>
      </c>
      <c r="R28" s="1083"/>
      <c r="S28" s="1083"/>
      <c r="T28" s="1083"/>
      <c r="U28" s="1083"/>
      <c r="V28" s="1083">
        <v>121</v>
      </c>
      <c r="W28" s="1083"/>
      <c r="X28" s="1083"/>
      <c r="Y28" s="1083"/>
      <c r="Z28" s="1083"/>
      <c r="AA28" s="1083">
        <v>18</v>
      </c>
      <c r="AB28" s="1083"/>
      <c r="AC28" s="1083"/>
      <c r="AD28" s="1083"/>
      <c r="AE28" s="1084"/>
      <c r="AF28" s="1085">
        <v>18</v>
      </c>
      <c r="AG28" s="1083"/>
      <c r="AH28" s="1083"/>
      <c r="AI28" s="1083"/>
      <c r="AJ28" s="1086"/>
      <c r="AK28" s="1087">
        <v>11</v>
      </c>
      <c r="AL28" s="1075"/>
      <c r="AM28" s="1075"/>
      <c r="AN28" s="1075"/>
      <c r="AO28" s="1075"/>
      <c r="AP28" s="1075" t="s">
        <v>537</v>
      </c>
      <c r="AQ28" s="1075"/>
      <c r="AR28" s="1075"/>
      <c r="AS28" s="1075"/>
      <c r="AT28" s="1075"/>
      <c r="AU28" s="1075" t="s">
        <v>537</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17</v>
      </c>
      <c r="R29" s="1073"/>
      <c r="S29" s="1073"/>
      <c r="T29" s="1073"/>
      <c r="U29" s="1073"/>
      <c r="V29" s="1073">
        <v>16</v>
      </c>
      <c r="W29" s="1073"/>
      <c r="X29" s="1073"/>
      <c r="Y29" s="1073"/>
      <c r="Z29" s="1073"/>
      <c r="AA29" s="1073">
        <v>1</v>
      </c>
      <c r="AB29" s="1073"/>
      <c r="AC29" s="1073"/>
      <c r="AD29" s="1073"/>
      <c r="AE29" s="1074"/>
      <c r="AF29" s="1048">
        <v>1</v>
      </c>
      <c r="AG29" s="1049"/>
      <c r="AH29" s="1049"/>
      <c r="AI29" s="1049"/>
      <c r="AJ29" s="1050"/>
      <c r="AK29" s="1009">
        <v>3</v>
      </c>
      <c r="AL29" s="1000"/>
      <c r="AM29" s="1000"/>
      <c r="AN29" s="1000"/>
      <c r="AO29" s="1000"/>
      <c r="AP29" s="1000" t="s">
        <v>538</v>
      </c>
      <c r="AQ29" s="1000"/>
      <c r="AR29" s="1000"/>
      <c r="AS29" s="1000"/>
      <c r="AT29" s="1000"/>
      <c r="AU29" s="1000" t="s">
        <v>537</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4</v>
      </c>
      <c r="R30" s="1073"/>
      <c r="S30" s="1073"/>
      <c r="T30" s="1073"/>
      <c r="U30" s="1073"/>
      <c r="V30" s="1073">
        <v>4</v>
      </c>
      <c r="W30" s="1073"/>
      <c r="X30" s="1073"/>
      <c r="Y30" s="1073"/>
      <c r="Z30" s="1073"/>
      <c r="AA30" s="1073" t="s">
        <v>539</v>
      </c>
      <c r="AB30" s="1073"/>
      <c r="AC30" s="1073"/>
      <c r="AD30" s="1073"/>
      <c r="AE30" s="1074"/>
      <c r="AF30" s="1048">
        <v>0</v>
      </c>
      <c r="AG30" s="1049"/>
      <c r="AH30" s="1049"/>
      <c r="AI30" s="1049"/>
      <c r="AJ30" s="1050"/>
      <c r="AK30" s="1009">
        <v>3</v>
      </c>
      <c r="AL30" s="1000"/>
      <c r="AM30" s="1000"/>
      <c r="AN30" s="1000"/>
      <c r="AO30" s="1000"/>
      <c r="AP30" s="1000" t="s">
        <v>539</v>
      </c>
      <c r="AQ30" s="1000"/>
      <c r="AR30" s="1000"/>
      <c r="AS30" s="1000"/>
      <c r="AT30" s="1000"/>
      <c r="AU30" s="1000" t="s">
        <v>539</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t="s">
        <v>539</v>
      </c>
      <c r="R31" s="1073"/>
      <c r="S31" s="1073"/>
      <c r="T31" s="1073"/>
      <c r="U31" s="1073"/>
      <c r="V31" s="1073" t="s">
        <v>539</v>
      </c>
      <c r="W31" s="1073"/>
      <c r="X31" s="1073"/>
      <c r="Y31" s="1073"/>
      <c r="Z31" s="1073"/>
      <c r="AA31" s="1073" t="s">
        <v>539</v>
      </c>
      <c r="AB31" s="1073"/>
      <c r="AC31" s="1073"/>
      <c r="AD31" s="1073"/>
      <c r="AE31" s="1074"/>
      <c r="AF31" s="1048">
        <v>0</v>
      </c>
      <c r="AG31" s="1049"/>
      <c r="AH31" s="1049"/>
      <c r="AI31" s="1049"/>
      <c r="AJ31" s="1050"/>
      <c r="AK31" s="1009" t="s">
        <v>539</v>
      </c>
      <c r="AL31" s="1000"/>
      <c r="AM31" s="1000"/>
      <c r="AN31" s="1000"/>
      <c r="AO31" s="1000"/>
      <c r="AP31" s="1000" t="s">
        <v>539</v>
      </c>
      <c r="AQ31" s="1000"/>
      <c r="AR31" s="1000"/>
      <c r="AS31" s="1000"/>
      <c r="AT31" s="1000"/>
      <c r="AU31" s="1000" t="s">
        <v>539</v>
      </c>
      <c r="AV31" s="1000"/>
      <c r="AW31" s="1000"/>
      <c r="AX31" s="1000"/>
      <c r="AY31" s="1000"/>
      <c r="AZ31" s="1071" t="s">
        <v>540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19</v>
      </c>
      <c r="R32" s="1073"/>
      <c r="S32" s="1073"/>
      <c r="T32" s="1073"/>
      <c r="U32" s="1073"/>
      <c r="V32" s="1073">
        <v>18</v>
      </c>
      <c r="W32" s="1073"/>
      <c r="X32" s="1073"/>
      <c r="Y32" s="1073"/>
      <c r="Z32" s="1073"/>
      <c r="AA32" s="1073">
        <v>1</v>
      </c>
      <c r="AB32" s="1073"/>
      <c r="AC32" s="1073"/>
      <c r="AD32" s="1073"/>
      <c r="AE32" s="1074"/>
      <c r="AF32" s="1048">
        <v>1</v>
      </c>
      <c r="AG32" s="1049"/>
      <c r="AH32" s="1049"/>
      <c r="AI32" s="1049"/>
      <c r="AJ32" s="1050"/>
      <c r="AK32" s="1009">
        <v>9</v>
      </c>
      <c r="AL32" s="1000"/>
      <c r="AM32" s="1000"/>
      <c r="AN32" s="1000"/>
      <c r="AO32" s="1000"/>
      <c r="AP32" s="1000">
        <v>33</v>
      </c>
      <c r="AQ32" s="1000"/>
      <c r="AR32" s="1000"/>
      <c r="AS32" s="1000"/>
      <c r="AT32" s="1000"/>
      <c r="AU32" s="1000">
        <v>25</v>
      </c>
      <c r="AV32" s="1000"/>
      <c r="AW32" s="1000"/>
      <c r="AX32" s="1000"/>
      <c r="AY32" s="1000"/>
      <c r="AZ32" s="1071" t="s">
        <v>539</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37</v>
      </c>
      <c r="R33" s="1073"/>
      <c r="S33" s="1073"/>
      <c r="T33" s="1073"/>
      <c r="U33" s="1073"/>
      <c r="V33" s="1073">
        <v>36</v>
      </c>
      <c r="W33" s="1073"/>
      <c r="X33" s="1073"/>
      <c r="Y33" s="1073"/>
      <c r="Z33" s="1073"/>
      <c r="AA33" s="1073">
        <v>1</v>
      </c>
      <c r="AB33" s="1073"/>
      <c r="AC33" s="1073"/>
      <c r="AD33" s="1073"/>
      <c r="AE33" s="1074"/>
      <c r="AF33" s="1048">
        <v>1</v>
      </c>
      <c r="AG33" s="1049"/>
      <c r="AH33" s="1049"/>
      <c r="AI33" s="1049"/>
      <c r="AJ33" s="1050"/>
      <c r="AK33" s="1009">
        <v>3</v>
      </c>
      <c r="AL33" s="1000"/>
      <c r="AM33" s="1000"/>
      <c r="AN33" s="1000"/>
      <c r="AO33" s="1000"/>
      <c r="AP33" s="1000">
        <v>12</v>
      </c>
      <c r="AQ33" s="1000"/>
      <c r="AR33" s="1000"/>
      <c r="AS33" s="1000"/>
      <c r="AT33" s="1000"/>
      <c r="AU33" s="1000">
        <v>5</v>
      </c>
      <c r="AV33" s="1000"/>
      <c r="AW33" s="1000"/>
      <c r="AX33" s="1000"/>
      <c r="AY33" s="1000"/>
      <c r="AZ33" s="1071" t="s">
        <v>539</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1004</v>
      </c>
      <c r="R68" s="1011"/>
      <c r="S68" s="1011"/>
      <c r="T68" s="1011"/>
      <c r="U68" s="1011"/>
      <c r="V68" s="1011">
        <v>983</v>
      </c>
      <c r="W68" s="1011"/>
      <c r="X68" s="1011"/>
      <c r="Y68" s="1011"/>
      <c r="Z68" s="1011"/>
      <c r="AA68" s="1011">
        <v>21</v>
      </c>
      <c r="AB68" s="1011"/>
      <c r="AC68" s="1011"/>
      <c r="AD68" s="1011"/>
      <c r="AE68" s="1011"/>
      <c r="AF68" s="1011">
        <v>21</v>
      </c>
      <c r="AG68" s="1011"/>
      <c r="AH68" s="1011"/>
      <c r="AI68" s="1011"/>
      <c r="AJ68" s="1011"/>
      <c r="AK68" s="1011" t="s">
        <v>539</v>
      </c>
      <c r="AL68" s="1011"/>
      <c r="AM68" s="1011"/>
      <c r="AN68" s="1011"/>
      <c r="AO68" s="1011"/>
      <c r="AP68" s="1011" t="s">
        <v>539</v>
      </c>
      <c r="AQ68" s="1011"/>
      <c r="AR68" s="1011"/>
      <c r="AS68" s="1011"/>
      <c r="AT68" s="1011"/>
      <c r="AU68" s="1011" t="s">
        <v>542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387</v>
      </c>
      <c r="R69" s="1000"/>
      <c r="S69" s="1000"/>
      <c r="T69" s="1000"/>
      <c r="U69" s="1000"/>
      <c r="V69" s="1000">
        <v>256</v>
      </c>
      <c r="W69" s="1000"/>
      <c r="X69" s="1000"/>
      <c r="Y69" s="1000"/>
      <c r="Z69" s="1000"/>
      <c r="AA69" s="1000">
        <v>131</v>
      </c>
      <c r="AB69" s="1000"/>
      <c r="AC69" s="1000"/>
      <c r="AD69" s="1000"/>
      <c r="AE69" s="1000"/>
      <c r="AF69" s="1000">
        <v>131</v>
      </c>
      <c r="AG69" s="1000"/>
      <c r="AH69" s="1000"/>
      <c r="AI69" s="1000"/>
      <c r="AJ69" s="1000"/>
      <c r="AK69" s="1000" t="s">
        <v>539</v>
      </c>
      <c r="AL69" s="1000"/>
      <c r="AM69" s="1000"/>
      <c r="AN69" s="1000"/>
      <c r="AO69" s="1000"/>
      <c r="AP69" s="1000" t="s">
        <v>539</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5132</v>
      </c>
      <c r="R70" s="1000"/>
      <c r="S70" s="1000"/>
      <c r="T70" s="1000"/>
      <c r="U70" s="1000"/>
      <c r="V70" s="1000">
        <v>5056</v>
      </c>
      <c r="W70" s="1000"/>
      <c r="X70" s="1000"/>
      <c r="Y70" s="1000"/>
      <c r="Z70" s="1000"/>
      <c r="AA70" s="1000">
        <v>76</v>
      </c>
      <c r="AB70" s="1000"/>
      <c r="AC70" s="1000"/>
      <c r="AD70" s="1000"/>
      <c r="AE70" s="1000"/>
      <c r="AF70" s="1000">
        <v>76</v>
      </c>
      <c r="AG70" s="1000"/>
      <c r="AH70" s="1000"/>
      <c r="AI70" s="1000"/>
      <c r="AJ70" s="1000"/>
      <c r="AK70" s="1000">
        <v>1017</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1295268</v>
      </c>
      <c r="R71" s="1000"/>
      <c r="S71" s="1000"/>
      <c r="T71" s="1000"/>
      <c r="U71" s="1000"/>
      <c r="V71" s="1000">
        <v>1252615</v>
      </c>
      <c r="W71" s="1000"/>
      <c r="X71" s="1000"/>
      <c r="Y71" s="1000"/>
      <c r="Z71" s="1000"/>
      <c r="AA71" s="1000">
        <v>42653</v>
      </c>
      <c r="AB71" s="1000"/>
      <c r="AC71" s="1000"/>
      <c r="AD71" s="1000"/>
      <c r="AE71" s="1000"/>
      <c r="AF71" s="1000">
        <v>42653</v>
      </c>
      <c r="AG71" s="1000"/>
      <c r="AH71" s="1000"/>
      <c r="AI71" s="1000"/>
      <c r="AJ71" s="1000"/>
      <c r="AK71" s="1000">
        <v>10499</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4927</v>
      </c>
      <c r="R72" s="1000"/>
      <c r="S72" s="1000"/>
      <c r="T72" s="1000"/>
      <c r="U72" s="1000"/>
      <c r="V72" s="1000">
        <v>4761</v>
      </c>
      <c r="W72" s="1000"/>
      <c r="X72" s="1000"/>
      <c r="Y72" s="1000"/>
      <c r="Z72" s="1000"/>
      <c r="AA72" s="1000">
        <v>166</v>
      </c>
      <c r="AB72" s="1000"/>
      <c r="AC72" s="1000"/>
      <c r="AD72" s="1000"/>
      <c r="AE72" s="1000"/>
      <c r="AF72" s="1000">
        <v>166</v>
      </c>
      <c r="AG72" s="1000"/>
      <c r="AH72" s="1000"/>
      <c r="AI72" s="1000"/>
      <c r="AJ72" s="1000"/>
      <c r="AK72" s="1000" t="s">
        <v>539</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665</v>
      </c>
      <c r="R73" s="1000"/>
      <c r="S73" s="1000"/>
      <c r="T73" s="1000"/>
      <c r="U73" s="1000"/>
      <c r="V73" s="1000">
        <v>642</v>
      </c>
      <c r="W73" s="1000"/>
      <c r="X73" s="1000"/>
      <c r="Y73" s="1000"/>
      <c r="Z73" s="1000"/>
      <c r="AA73" s="1000">
        <v>23</v>
      </c>
      <c r="AB73" s="1000"/>
      <c r="AC73" s="1000"/>
      <c r="AD73" s="1000"/>
      <c r="AE73" s="1000"/>
      <c r="AF73" s="1000">
        <v>23</v>
      </c>
      <c r="AG73" s="1000"/>
      <c r="AH73" s="1000"/>
      <c r="AI73" s="1000"/>
      <c r="AJ73" s="1000"/>
      <c r="AK73" s="1000" t="s">
        <v>539</v>
      </c>
      <c r="AL73" s="1000"/>
      <c r="AM73" s="1000"/>
      <c r="AN73" s="1000"/>
      <c r="AO73" s="1000"/>
      <c r="AP73" s="1000" t="s">
        <v>539</v>
      </c>
      <c r="AQ73" s="1000"/>
      <c r="AR73" s="1000"/>
      <c r="AS73" s="1000"/>
      <c r="AT73" s="1000"/>
      <c r="AU73" s="1000" t="s">
        <v>539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4</v>
      </c>
      <c r="R74" s="1000"/>
      <c r="S74" s="1000"/>
      <c r="T74" s="1000"/>
      <c r="U74" s="1000"/>
      <c r="V74" s="1000">
        <v>3</v>
      </c>
      <c r="W74" s="1000"/>
      <c r="X74" s="1000"/>
      <c r="Y74" s="1000"/>
      <c r="Z74" s="1000"/>
      <c r="AA74" s="1000">
        <v>1</v>
      </c>
      <c r="AB74" s="1000"/>
      <c r="AC74" s="1000"/>
      <c r="AD74" s="1000"/>
      <c r="AE74" s="1000"/>
      <c r="AF74" s="1000">
        <v>1</v>
      </c>
      <c r="AG74" s="1000"/>
      <c r="AH74" s="1000"/>
      <c r="AI74" s="1000"/>
      <c r="AJ74" s="1000"/>
      <c r="AK74" s="1000" t="s">
        <v>539</v>
      </c>
      <c r="AL74" s="1000"/>
      <c r="AM74" s="1000"/>
      <c r="AN74" s="1000"/>
      <c r="AO74" s="1000"/>
      <c r="AP74" s="1000" t="s">
        <v>539</v>
      </c>
      <c r="AQ74" s="1000"/>
      <c r="AR74" s="1000"/>
      <c r="AS74" s="1000"/>
      <c r="AT74" s="1000"/>
      <c r="AU74" s="1000" t="s">
        <v>539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46065</v>
      </c>
      <c r="AB110" s="916"/>
      <c r="AC110" s="916"/>
      <c r="AD110" s="916"/>
      <c r="AE110" s="917"/>
      <c r="AF110" s="918">
        <v>47595</v>
      </c>
      <c r="AG110" s="916"/>
      <c r="AH110" s="916"/>
      <c r="AI110" s="916"/>
      <c r="AJ110" s="917"/>
      <c r="AK110" s="918">
        <v>49165</v>
      </c>
      <c r="AL110" s="916"/>
      <c r="AM110" s="916"/>
      <c r="AN110" s="916"/>
      <c r="AO110" s="917"/>
      <c r="AP110" s="919">
        <v>13.4</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515011</v>
      </c>
      <c r="BR110" s="863"/>
      <c r="BS110" s="863"/>
      <c r="BT110" s="863"/>
      <c r="BU110" s="863"/>
      <c r="BV110" s="863">
        <v>646936</v>
      </c>
      <c r="BW110" s="863"/>
      <c r="BX110" s="863"/>
      <c r="BY110" s="863"/>
      <c r="BZ110" s="863"/>
      <c r="CA110" s="863">
        <v>768536</v>
      </c>
      <c r="CB110" s="863"/>
      <c r="CC110" s="863"/>
      <c r="CD110" s="863"/>
      <c r="CE110" s="863"/>
      <c r="CF110" s="887">
        <v>209.4</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27674</v>
      </c>
      <c r="BR112" s="835"/>
      <c r="BS112" s="835"/>
      <c r="BT112" s="835"/>
      <c r="BU112" s="835"/>
      <c r="BV112" s="835">
        <v>30400</v>
      </c>
      <c r="BW112" s="835"/>
      <c r="BX112" s="835"/>
      <c r="BY112" s="835"/>
      <c r="BZ112" s="835"/>
      <c r="CA112" s="835">
        <v>30668</v>
      </c>
      <c r="CB112" s="835"/>
      <c r="CC112" s="835"/>
      <c r="CD112" s="835"/>
      <c r="CE112" s="835"/>
      <c r="CF112" s="896">
        <v>8.4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2121</v>
      </c>
      <c r="AB113" s="944"/>
      <c r="AC113" s="944"/>
      <c r="AD113" s="944"/>
      <c r="AE113" s="945"/>
      <c r="AF113" s="946">
        <v>5407</v>
      </c>
      <c r="AG113" s="944"/>
      <c r="AH113" s="944"/>
      <c r="AI113" s="944"/>
      <c r="AJ113" s="945"/>
      <c r="AK113" s="946">
        <v>2326</v>
      </c>
      <c r="AL113" s="944"/>
      <c r="AM113" s="944"/>
      <c r="AN113" s="944"/>
      <c r="AO113" s="945"/>
      <c r="AP113" s="947">
        <v>0.6</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61404</v>
      </c>
      <c r="BR113" s="835"/>
      <c r="BS113" s="835"/>
      <c r="BT113" s="835"/>
      <c r="BU113" s="835"/>
      <c r="BV113" s="835">
        <v>56116</v>
      </c>
      <c r="BW113" s="835"/>
      <c r="BX113" s="835"/>
      <c r="BY113" s="835"/>
      <c r="BZ113" s="835"/>
      <c r="CA113" s="835">
        <v>49668</v>
      </c>
      <c r="CB113" s="835"/>
      <c r="CC113" s="835"/>
      <c r="CD113" s="835"/>
      <c r="CE113" s="835"/>
      <c r="CF113" s="896">
        <v>13.5</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3805</v>
      </c>
      <c r="AB114" s="798"/>
      <c r="AC114" s="798"/>
      <c r="AD114" s="798"/>
      <c r="AE114" s="799"/>
      <c r="AF114" s="800">
        <v>5970</v>
      </c>
      <c r="AG114" s="798"/>
      <c r="AH114" s="798"/>
      <c r="AI114" s="798"/>
      <c r="AJ114" s="799"/>
      <c r="AK114" s="800">
        <v>7053</v>
      </c>
      <c r="AL114" s="798"/>
      <c r="AM114" s="798"/>
      <c r="AN114" s="798"/>
      <c r="AO114" s="799"/>
      <c r="AP114" s="845">
        <v>1.9</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1133</v>
      </c>
      <c r="BR114" s="835"/>
      <c r="BS114" s="835"/>
      <c r="BT114" s="835"/>
      <c r="BU114" s="835"/>
      <c r="BV114" s="835">
        <v>5506</v>
      </c>
      <c r="BW114" s="835"/>
      <c r="BX114" s="835"/>
      <c r="BY114" s="835"/>
      <c r="BZ114" s="835"/>
      <c r="CA114" s="835" t="s">
        <v>113</v>
      </c>
      <c r="CB114" s="835"/>
      <c r="CC114" s="835"/>
      <c r="CD114" s="835"/>
      <c r="CE114" s="835"/>
      <c r="CF114" s="896" t="s">
        <v>113</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51991</v>
      </c>
      <c r="AB117" s="930"/>
      <c r="AC117" s="930"/>
      <c r="AD117" s="930"/>
      <c r="AE117" s="931"/>
      <c r="AF117" s="932">
        <v>58972</v>
      </c>
      <c r="AG117" s="930"/>
      <c r="AH117" s="930"/>
      <c r="AI117" s="930"/>
      <c r="AJ117" s="931"/>
      <c r="AK117" s="932">
        <v>58544</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605222</v>
      </c>
      <c r="BR119" s="866"/>
      <c r="BS119" s="866"/>
      <c r="BT119" s="866"/>
      <c r="BU119" s="866"/>
      <c r="BV119" s="866">
        <v>738958</v>
      </c>
      <c r="BW119" s="866"/>
      <c r="BX119" s="866"/>
      <c r="BY119" s="866"/>
      <c r="BZ119" s="866"/>
      <c r="CA119" s="866">
        <v>848872</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2097461</v>
      </c>
      <c r="BR120" s="863"/>
      <c r="BS120" s="863"/>
      <c r="BT120" s="863"/>
      <c r="BU120" s="863"/>
      <c r="BV120" s="863">
        <v>2081463</v>
      </c>
      <c r="BW120" s="863"/>
      <c r="BX120" s="863"/>
      <c r="BY120" s="863"/>
      <c r="BZ120" s="863"/>
      <c r="CA120" s="863">
        <v>2054011</v>
      </c>
      <c r="CB120" s="863"/>
      <c r="CC120" s="863"/>
      <c r="CD120" s="863"/>
      <c r="CE120" s="863"/>
      <c r="CF120" s="887">
        <v>559.70000000000005</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26090</v>
      </c>
      <c r="DH120" s="863"/>
      <c r="DI120" s="863"/>
      <c r="DJ120" s="863"/>
      <c r="DK120" s="863"/>
      <c r="DL120" s="863">
        <v>26856</v>
      </c>
      <c r="DM120" s="863"/>
      <c r="DN120" s="863"/>
      <c r="DO120" s="863"/>
      <c r="DP120" s="863"/>
      <c r="DQ120" s="863">
        <v>25815</v>
      </c>
      <c r="DR120" s="863"/>
      <c r="DS120" s="863"/>
      <c r="DT120" s="863"/>
      <c r="DU120" s="863"/>
      <c r="DV120" s="864">
        <v>7</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32520</v>
      </c>
      <c r="BR121" s="835"/>
      <c r="BS121" s="835"/>
      <c r="BT121" s="835"/>
      <c r="BU121" s="835"/>
      <c r="BV121" s="835">
        <v>26402</v>
      </c>
      <c r="BW121" s="835"/>
      <c r="BX121" s="835"/>
      <c r="BY121" s="835"/>
      <c r="BZ121" s="835"/>
      <c r="CA121" s="835">
        <v>20203</v>
      </c>
      <c r="CB121" s="835"/>
      <c r="CC121" s="835"/>
      <c r="CD121" s="835"/>
      <c r="CE121" s="835"/>
      <c r="CF121" s="896">
        <v>5.5</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1584</v>
      </c>
      <c r="DH121" s="835"/>
      <c r="DI121" s="835"/>
      <c r="DJ121" s="835"/>
      <c r="DK121" s="835"/>
      <c r="DL121" s="835">
        <v>6011</v>
      </c>
      <c r="DM121" s="835"/>
      <c r="DN121" s="835"/>
      <c r="DO121" s="835"/>
      <c r="DP121" s="835"/>
      <c r="DQ121" s="835">
        <v>4853</v>
      </c>
      <c r="DR121" s="835"/>
      <c r="DS121" s="835"/>
      <c r="DT121" s="835"/>
      <c r="DU121" s="835"/>
      <c r="DV121" s="812">
        <v>1.3</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450090</v>
      </c>
      <c r="BR122" s="866"/>
      <c r="BS122" s="866"/>
      <c r="BT122" s="866"/>
      <c r="BU122" s="866"/>
      <c r="BV122" s="866">
        <v>540820</v>
      </c>
      <c r="BW122" s="866"/>
      <c r="BX122" s="866"/>
      <c r="BY122" s="866"/>
      <c r="BZ122" s="866"/>
      <c r="CA122" s="866">
        <v>621305</v>
      </c>
      <c r="CB122" s="866"/>
      <c r="CC122" s="866"/>
      <c r="CD122" s="866"/>
      <c r="CE122" s="866"/>
      <c r="CF122" s="867">
        <v>169.3</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2580071</v>
      </c>
      <c r="BR123" s="854"/>
      <c r="BS123" s="854"/>
      <c r="BT123" s="854"/>
      <c r="BU123" s="854"/>
      <c r="BV123" s="854">
        <v>2648685</v>
      </c>
      <c r="BW123" s="854"/>
      <c r="BX123" s="854"/>
      <c r="BY123" s="854"/>
      <c r="BZ123" s="854"/>
      <c r="CA123" s="854">
        <v>2695519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6621</v>
      </c>
      <c r="AB128" s="819"/>
      <c r="AC128" s="819"/>
      <c r="AD128" s="819"/>
      <c r="AE128" s="820"/>
      <c r="AF128" s="821">
        <v>6621</v>
      </c>
      <c r="AG128" s="819"/>
      <c r="AH128" s="819"/>
      <c r="AI128" s="819"/>
      <c r="AJ128" s="820"/>
      <c r="AK128" s="821">
        <v>6621</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409848</v>
      </c>
      <c r="AB129" s="798"/>
      <c r="AC129" s="798"/>
      <c r="AD129" s="798"/>
      <c r="AE129" s="799"/>
      <c r="AF129" s="800">
        <v>427598</v>
      </c>
      <c r="AG129" s="798"/>
      <c r="AH129" s="798"/>
      <c r="AI129" s="798"/>
      <c r="AJ129" s="799"/>
      <c r="AK129" s="800">
        <v>412022</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41003</v>
      </c>
      <c r="AB130" s="798"/>
      <c r="AC130" s="798"/>
      <c r="AD130" s="798"/>
      <c r="AE130" s="799"/>
      <c r="AF130" s="800">
        <v>42460</v>
      </c>
      <c r="AG130" s="798"/>
      <c r="AH130" s="798"/>
      <c r="AI130" s="798"/>
      <c r="AJ130" s="799"/>
      <c r="AK130" s="800">
        <v>45015</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368845</v>
      </c>
      <c r="AB131" s="781"/>
      <c r="AC131" s="781"/>
      <c r="AD131" s="781"/>
      <c r="AE131" s="782"/>
      <c r="AF131" s="783">
        <v>385138</v>
      </c>
      <c r="AG131" s="781"/>
      <c r="AH131" s="781"/>
      <c r="AI131" s="781"/>
      <c r="AJ131" s="782"/>
      <c r="AK131" s="783">
        <v>367007</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1.183966165</v>
      </c>
      <c r="AB132" s="761"/>
      <c r="AC132" s="761"/>
      <c r="AD132" s="761"/>
      <c r="AE132" s="762"/>
      <c r="AF132" s="763">
        <v>2.5681703699999998</v>
      </c>
      <c r="AG132" s="761"/>
      <c r="AH132" s="761"/>
      <c r="AI132" s="761"/>
      <c r="AJ132" s="762"/>
      <c r="AK132" s="763">
        <v>1.8822529269999999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1.3</v>
      </c>
      <c r="AB133" s="740"/>
      <c r="AC133" s="740"/>
      <c r="AD133" s="740"/>
      <c r="AE133" s="741"/>
      <c r="AF133" s="739">
        <v>1.6</v>
      </c>
      <c r="AG133" s="740"/>
      <c r="AH133" s="740"/>
      <c r="AI133" s="740"/>
      <c r="AJ133" s="741"/>
      <c r="AK133" s="739">
        <v>1.8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85" zoomScaleNormal="85" zoomScaleSheetLayoutView="55" workbookViewId="0">
      <selection activeCell="L71" sqref="L7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48576"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184083</v>
      </c>
      <c r="L9" s="266">
        <v>607535</v>
      </c>
      <c r="M9" s="267">
        <v>214828</v>
      </c>
      <c r="N9" s="268">
        <v>182.8</v>
      </c>
    </row>
    <row r="10" spans="1:16" x14ac:dyDescent="0.15">
      <c r="A10" s="250"/>
      <c r="B10" s="246"/>
      <c r="C10" s="246"/>
      <c r="D10" s="246"/>
      <c r="E10" s="246"/>
      <c r="F10" s="246"/>
      <c r="G10" s="1166" t="s">
        <v>476</v>
      </c>
      <c r="H10" s="1167"/>
      <c r="I10" s="1167"/>
      <c r="J10" s="1168"/>
      <c r="K10" s="269">
        <v>17068</v>
      </c>
      <c r="L10" s="270">
        <v>56330</v>
      </c>
      <c r="M10" s="271">
        <v>28178</v>
      </c>
      <c r="N10" s="272">
        <v>99.9</v>
      </c>
    </row>
    <row r="11" spans="1:16" ht="13.5" customHeight="1" x14ac:dyDescent="0.15">
      <c r="A11" s="250"/>
      <c r="B11" s="246"/>
      <c r="C11" s="246"/>
      <c r="D11" s="246"/>
      <c r="E11" s="246"/>
      <c r="F11" s="246"/>
      <c r="G11" s="1166" t="s">
        <v>477</v>
      </c>
      <c r="H11" s="1167"/>
      <c r="I11" s="1167"/>
      <c r="J11" s="1168"/>
      <c r="K11" s="269">
        <v>1829</v>
      </c>
      <c r="L11" s="270">
        <v>6036</v>
      </c>
      <c r="M11" s="271">
        <v>24639</v>
      </c>
      <c r="N11" s="272">
        <v>-75.5</v>
      </c>
    </row>
    <row r="12" spans="1:16" ht="13.5" customHeight="1" x14ac:dyDescent="0.15">
      <c r="A12" s="250"/>
      <c r="B12" s="246"/>
      <c r="C12" s="246"/>
      <c r="D12" s="246"/>
      <c r="E12" s="246"/>
      <c r="F12" s="246"/>
      <c r="G12" s="1166" t="s">
        <v>478</v>
      </c>
      <c r="H12" s="1167"/>
      <c r="I12" s="1167"/>
      <c r="J12" s="1168"/>
      <c r="K12" s="269" t="s">
        <v>479</v>
      </c>
      <c r="L12" s="270" t="s">
        <v>479</v>
      </c>
      <c r="M12" s="271">
        <v>3805</v>
      </c>
      <c r="N12" s="272" t="s">
        <v>479</v>
      </c>
    </row>
    <row r="13" spans="1:16" ht="13.5" customHeight="1" x14ac:dyDescent="0.15">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481</v>
      </c>
      <c r="H14" s="1167"/>
      <c r="I14" s="1167"/>
      <c r="J14" s="1168"/>
      <c r="K14" s="269">
        <v>6937</v>
      </c>
      <c r="L14" s="270">
        <v>22894</v>
      </c>
      <c r="M14" s="271">
        <v>8783</v>
      </c>
      <c r="N14" s="272">
        <v>160.69999999999999</v>
      </c>
    </row>
    <row r="15" spans="1:16" ht="13.5" customHeight="1" x14ac:dyDescent="0.15">
      <c r="A15" s="250"/>
      <c r="B15" s="246"/>
      <c r="C15" s="246"/>
      <c r="D15" s="246"/>
      <c r="E15" s="246"/>
      <c r="F15" s="246"/>
      <c r="G15" s="1166" t="s">
        <v>482</v>
      </c>
      <c r="H15" s="1167"/>
      <c r="I15" s="1167"/>
      <c r="J15" s="1168"/>
      <c r="K15" s="269">
        <v>33197</v>
      </c>
      <c r="L15" s="270">
        <v>109561</v>
      </c>
      <c r="M15" s="271">
        <v>4830</v>
      </c>
      <c r="N15" s="272">
        <v>2168.3000000000002</v>
      </c>
    </row>
    <row r="16" spans="1:16" x14ac:dyDescent="0.15">
      <c r="A16" s="250"/>
      <c r="B16" s="246"/>
      <c r="C16" s="246"/>
      <c r="D16" s="246"/>
      <c r="E16" s="246"/>
      <c r="F16" s="246"/>
      <c r="G16" s="1169" t="s">
        <v>483</v>
      </c>
      <c r="H16" s="1170"/>
      <c r="I16" s="1170"/>
      <c r="J16" s="1171"/>
      <c r="K16" s="270">
        <v>-14015</v>
      </c>
      <c r="L16" s="270">
        <v>-46254</v>
      </c>
      <c r="M16" s="271">
        <v>-21703</v>
      </c>
      <c r="N16" s="272">
        <v>113.1</v>
      </c>
    </row>
    <row r="17" spans="1:16" x14ac:dyDescent="0.15">
      <c r="A17" s="250"/>
      <c r="B17" s="246"/>
      <c r="C17" s="246"/>
      <c r="D17" s="246"/>
      <c r="E17" s="246"/>
      <c r="F17" s="246"/>
      <c r="G17" s="1169" t="s">
        <v>171</v>
      </c>
      <c r="H17" s="1170"/>
      <c r="I17" s="1170"/>
      <c r="J17" s="1171"/>
      <c r="K17" s="270">
        <v>229099</v>
      </c>
      <c r="L17" s="270">
        <v>756102</v>
      </c>
      <c r="M17" s="271">
        <v>263360</v>
      </c>
      <c r="N17" s="272">
        <v>187.1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75.91</v>
      </c>
      <c r="L21" s="283">
        <v>24.72</v>
      </c>
      <c r="M21" s="284">
        <v>51.19</v>
      </c>
      <c r="N21" s="251"/>
      <c r="O21" s="285"/>
      <c r="P21" s="281"/>
    </row>
    <row r="22" spans="1:16" s="286" customFormat="1" x14ac:dyDescent="0.15">
      <c r="A22" s="281"/>
      <c r="B22" s="251"/>
      <c r="C22" s="251"/>
      <c r="D22" s="251"/>
      <c r="E22" s="251"/>
      <c r="F22" s="251"/>
      <c r="G22" s="1163" t="s">
        <v>489</v>
      </c>
      <c r="H22" s="1164"/>
      <c r="I22" s="1164"/>
      <c r="J22" s="1165"/>
      <c r="K22" s="287">
        <v>85.5</v>
      </c>
      <c r="L22" s="288">
        <v>94.2</v>
      </c>
      <c r="M22" s="289">
        <v>-8.6999999999999993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49165</v>
      </c>
      <c r="L32" s="296">
        <v>162261</v>
      </c>
      <c r="M32" s="297">
        <v>146462</v>
      </c>
      <c r="N32" s="298">
        <v>10.8</v>
      </c>
    </row>
    <row r="33" spans="1:16" ht="13.5" customHeight="1" x14ac:dyDescent="0.15">
      <c r="A33" s="250"/>
      <c r="B33" s="246"/>
      <c r="C33" s="246"/>
      <c r="D33" s="246"/>
      <c r="E33" s="246"/>
      <c r="F33" s="246"/>
      <c r="G33" s="1154" t="s">
        <v>494</v>
      </c>
      <c r="H33" s="1155"/>
      <c r="I33" s="1155"/>
      <c r="J33" s="1156"/>
      <c r="K33" s="296" t="s">
        <v>479</v>
      </c>
      <c r="L33" s="296" t="s">
        <v>479</v>
      </c>
      <c r="M33" s="297">
        <v>66</v>
      </c>
      <c r="N33" s="298" t="s">
        <v>479</v>
      </c>
    </row>
    <row r="34" spans="1:16" ht="27" customHeight="1" x14ac:dyDescent="0.15">
      <c r="A34" s="250"/>
      <c r="B34" s="246"/>
      <c r="C34" s="246"/>
      <c r="D34" s="246"/>
      <c r="E34" s="246"/>
      <c r="F34" s="246"/>
      <c r="G34" s="1154" t="s">
        <v>495</v>
      </c>
      <c r="H34" s="1155"/>
      <c r="I34" s="1155"/>
      <c r="J34" s="1156"/>
      <c r="K34" s="296" t="s">
        <v>479</v>
      </c>
      <c r="L34" s="296" t="s">
        <v>479</v>
      </c>
      <c r="M34" s="297">
        <v>56</v>
      </c>
      <c r="N34" s="298" t="s">
        <v>479</v>
      </c>
    </row>
    <row r="35" spans="1:16" ht="27" customHeight="1" x14ac:dyDescent="0.15">
      <c r="A35" s="250"/>
      <c r="B35" s="246"/>
      <c r="C35" s="246"/>
      <c r="D35" s="246"/>
      <c r="E35" s="246"/>
      <c r="F35" s="246"/>
      <c r="G35" s="1154" t="s">
        <v>496</v>
      </c>
      <c r="H35" s="1155"/>
      <c r="I35" s="1155"/>
      <c r="J35" s="1156"/>
      <c r="K35" s="296">
        <v>2326</v>
      </c>
      <c r="L35" s="296">
        <v>7677</v>
      </c>
      <c r="M35" s="297">
        <v>28990</v>
      </c>
      <c r="N35" s="298">
        <v>-73.5</v>
      </c>
    </row>
    <row r="36" spans="1:16" ht="27" customHeight="1" x14ac:dyDescent="0.15">
      <c r="A36" s="250"/>
      <c r="B36" s="246"/>
      <c r="C36" s="246"/>
      <c r="D36" s="246"/>
      <c r="E36" s="246"/>
      <c r="F36" s="246"/>
      <c r="G36" s="1154" t="s">
        <v>497</v>
      </c>
      <c r="H36" s="1155"/>
      <c r="I36" s="1155"/>
      <c r="J36" s="1156"/>
      <c r="K36" s="296">
        <v>7053</v>
      </c>
      <c r="L36" s="296">
        <v>23277</v>
      </c>
      <c r="M36" s="297">
        <v>3973</v>
      </c>
      <c r="N36" s="298">
        <v>485.9</v>
      </c>
    </row>
    <row r="37" spans="1:16" ht="13.5" customHeight="1" x14ac:dyDescent="0.15">
      <c r="A37" s="250"/>
      <c r="B37" s="246"/>
      <c r="C37" s="246"/>
      <c r="D37" s="246"/>
      <c r="E37" s="246"/>
      <c r="F37" s="246"/>
      <c r="G37" s="1154" t="s">
        <v>498</v>
      </c>
      <c r="H37" s="1155"/>
      <c r="I37" s="1155"/>
      <c r="J37" s="1156"/>
      <c r="K37" s="296" t="s">
        <v>479</v>
      </c>
      <c r="L37" s="296" t="s">
        <v>479</v>
      </c>
      <c r="M37" s="297">
        <v>2172</v>
      </c>
      <c r="N37" s="298" t="s">
        <v>479</v>
      </c>
    </row>
    <row r="38" spans="1:16" ht="27" customHeight="1" x14ac:dyDescent="0.15">
      <c r="A38" s="250"/>
      <c r="B38" s="246"/>
      <c r="C38" s="246"/>
      <c r="D38" s="246"/>
      <c r="E38" s="246"/>
      <c r="F38" s="246"/>
      <c r="G38" s="1157" t="s">
        <v>499</v>
      </c>
      <c r="H38" s="1158"/>
      <c r="I38" s="1158"/>
      <c r="J38" s="1159"/>
      <c r="K38" s="299" t="s">
        <v>479</v>
      </c>
      <c r="L38" s="299" t="s">
        <v>479</v>
      </c>
      <c r="M38" s="300">
        <v>44</v>
      </c>
      <c r="N38" s="301" t="s">
        <v>479</v>
      </c>
      <c r="O38" s="295"/>
    </row>
    <row r="39" spans="1:16" x14ac:dyDescent="0.15">
      <c r="A39" s="250"/>
      <c r="B39" s="246"/>
      <c r="C39" s="246"/>
      <c r="D39" s="246"/>
      <c r="E39" s="246"/>
      <c r="F39" s="246"/>
      <c r="G39" s="1157" t="s">
        <v>500</v>
      </c>
      <c r="H39" s="1158"/>
      <c r="I39" s="1158"/>
      <c r="J39" s="1159"/>
      <c r="K39" s="302">
        <v>-6621</v>
      </c>
      <c r="L39" s="302">
        <v>-21851</v>
      </c>
      <c r="M39" s="303">
        <v>-6849</v>
      </c>
      <c r="N39" s="304">
        <v>219</v>
      </c>
      <c r="O39" s="295"/>
    </row>
    <row r="40" spans="1:16" ht="27" customHeight="1" x14ac:dyDescent="0.15">
      <c r="A40" s="250"/>
      <c r="B40" s="246"/>
      <c r="C40" s="246"/>
      <c r="D40" s="246"/>
      <c r="E40" s="246"/>
      <c r="F40" s="246"/>
      <c r="G40" s="1154" t="s">
        <v>501</v>
      </c>
      <c r="H40" s="1155"/>
      <c r="I40" s="1155"/>
      <c r="J40" s="1156"/>
      <c r="K40" s="302">
        <v>-45015</v>
      </c>
      <c r="L40" s="302">
        <v>-148564</v>
      </c>
      <c r="M40" s="303">
        <v>-133024</v>
      </c>
      <c r="N40" s="304">
        <v>11.7</v>
      </c>
      <c r="O40" s="295"/>
    </row>
    <row r="41" spans="1:16" x14ac:dyDescent="0.15">
      <c r="A41" s="250"/>
      <c r="B41" s="246"/>
      <c r="C41" s="246"/>
      <c r="D41" s="246"/>
      <c r="E41" s="246"/>
      <c r="F41" s="246"/>
      <c r="G41" s="1160" t="s">
        <v>282</v>
      </c>
      <c r="H41" s="1161"/>
      <c r="I41" s="1161"/>
      <c r="J41" s="1162"/>
      <c r="K41" s="296">
        <v>6908</v>
      </c>
      <c r="L41" s="302">
        <v>22799</v>
      </c>
      <c r="M41" s="303">
        <v>41890</v>
      </c>
      <c r="N41" s="304">
        <v>-45.6</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111122</v>
      </c>
      <c r="J51" s="322">
        <v>364334</v>
      </c>
      <c r="K51" s="323">
        <v>-44.2</v>
      </c>
      <c r="L51" s="324">
        <v>185018</v>
      </c>
      <c r="M51" s="325">
        <v>-9.1</v>
      </c>
      <c r="N51" s="326">
        <v>-35.1</v>
      </c>
    </row>
    <row r="52" spans="1:14" x14ac:dyDescent="0.15">
      <c r="A52" s="250"/>
      <c r="B52" s="246"/>
      <c r="C52" s="246"/>
      <c r="D52" s="246"/>
      <c r="E52" s="246"/>
      <c r="F52" s="246"/>
      <c r="G52" s="327"/>
      <c r="H52" s="328" t="s">
        <v>512</v>
      </c>
      <c r="I52" s="329">
        <v>111122</v>
      </c>
      <c r="J52" s="330">
        <v>364334</v>
      </c>
      <c r="K52" s="331">
        <v>-44.2</v>
      </c>
      <c r="L52" s="332">
        <v>95064</v>
      </c>
      <c r="M52" s="333">
        <v>-21.5</v>
      </c>
      <c r="N52" s="334">
        <v>-22.7</v>
      </c>
    </row>
    <row r="53" spans="1:14" x14ac:dyDescent="0.15">
      <c r="A53" s="250"/>
      <c r="B53" s="246"/>
      <c r="C53" s="246"/>
      <c r="D53" s="246"/>
      <c r="E53" s="246"/>
      <c r="F53" s="246"/>
      <c r="G53" s="312" t="s">
        <v>513</v>
      </c>
      <c r="H53" s="313"/>
      <c r="I53" s="321">
        <v>121555</v>
      </c>
      <c r="J53" s="322">
        <v>385889</v>
      </c>
      <c r="K53" s="323">
        <v>5.9</v>
      </c>
      <c r="L53" s="324">
        <v>238802</v>
      </c>
      <c r="M53" s="325">
        <v>29.1</v>
      </c>
      <c r="N53" s="326">
        <v>-23.2</v>
      </c>
    </row>
    <row r="54" spans="1:14" x14ac:dyDescent="0.15">
      <c r="A54" s="250"/>
      <c r="B54" s="246"/>
      <c r="C54" s="246"/>
      <c r="D54" s="246"/>
      <c r="E54" s="246"/>
      <c r="F54" s="246"/>
      <c r="G54" s="327"/>
      <c r="H54" s="328" t="s">
        <v>512</v>
      </c>
      <c r="I54" s="329">
        <v>116437</v>
      </c>
      <c r="J54" s="330">
        <v>369641</v>
      </c>
      <c r="K54" s="331">
        <v>1.5</v>
      </c>
      <c r="L54" s="332">
        <v>128562</v>
      </c>
      <c r="M54" s="333">
        <v>35.200000000000003</v>
      </c>
      <c r="N54" s="334">
        <v>-33.700000000000003</v>
      </c>
    </row>
    <row r="55" spans="1:14" x14ac:dyDescent="0.15">
      <c r="A55" s="250"/>
      <c r="B55" s="246"/>
      <c r="C55" s="246"/>
      <c r="D55" s="246"/>
      <c r="E55" s="246"/>
      <c r="F55" s="246"/>
      <c r="G55" s="312" t="s">
        <v>514</v>
      </c>
      <c r="H55" s="313"/>
      <c r="I55" s="321">
        <v>197103</v>
      </c>
      <c r="J55" s="322">
        <v>661419</v>
      </c>
      <c r="K55" s="323">
        <v>71.400000000000006</v>
      </c>
      <c r="L55" s="324">
        <v>288550</v>
      </c>
      <c r="M55" s="325">
        <v>20.8</v>
      </c>
      <c r="N55" s="326">
        <v>50.6</v>
      </c>
    </row>
    <row r="56" spans="1:14" x14ac:dyDescent="0.15">
      <c r="A56" s="250"/>
      <c r="B56" s="246"/>
      <c r="C56" s="246"/>
      <c r="D56" s="246"/>
      <c r="E56" s="246"/>
      <c r="F56" s="246"/>
      <c r="G56" s="327"/>
      <c r="H56" s="328" t="s">
        <v>512</v>
      </c>
      <c r="I56" s="329">
        <v>176691</v>
      </c>
      <c r="J56" s="330">
        <v>592923</v>
      </c>
      <c r="K56" s="331">
        <v>60.4</v>
      </c>
      <c r="L56" s="332">
        <v>141525</v>
      </c>
      <c r="M56" s="333">
        <v>10.1</v>
      </c>
      <c r="N56" s="334">
        <v>50.3</v>
      </c>
    </row>
    <row r="57" spans="1:14" x14ac:dyDescent="0.15">
      <c r="A57" s="250"/>
      <c r="B57" s="246"/>
      <c r="C57" s="246"/>
      <c r="D57" s="246"/>
      <c r="E57" s="246"/>
      <c r="F57" s="246"/>
      <c r="G57" s="312" t="s">
        <v>515</v>
      </c>
      <c r="H57" s="313"/>
      <c r="I57" s="321">
        <v>391004</v>
      </c>
      <c r="J57" s="322">
        <v>1245236</v>
      </c>
      <c r="K57" s="323">
        <v>88.3</v>
      </c>
      <c r="L57" s="324">
        <v>287914</v>
      </c>
      <c r="M57" s="325">
        <v>-0.2</v>
      </c>
      <c r="N57" s="326">
        <v>88.5</v>
      </c>
    </row>
    <row r="58" spans="1:14" x14ac:dyDescent="0.15">
      <c r="A58" s="250"/>
      <c r="B58" s="246"/>
      <c r="C58" s="246"/>
      <c r="D58" s="246"/>
      <c r="E58" s="246"/>
      <c r="F58" s="246"/>
      <c r="G58" s="327"/>
      <c r="H58" s="328" t="s">
        <v>512</v>
      </c>
      <c r="I58" s="329">
        <v>186694</v>
      </c>
      <c r="J58" s="330">
        <v>594567</v>
      </c>
      <c r="K58" s="331">
        <v>0.3</v>
      </c>
      <c r="L58" s="332">
        <v>146531</v>
      </c>
      <c r="M58" s="333">
        <v>3.5</v>
      </c>
      <c r="N58" s="334">
        <v>-3.2</v>
      </c>
    </row>
    <row r="59" spans="1:14" x14ac:dyDescent="0.15">
      <c r="A59" s="250"/>
      <c r="B59" s="246"/>
      <c r="C59" s="246"/>
      <c r="D59" s="246"/>
      <c r="E59" s="246"/>
      <c r="F59" s="246"/>
      <c r="G59" s="312" t="s">
        <v>516</v>
      </c>
      <c r="H59" s="313"/>
      <c r="I59" s="321">
        <v>890809</v>
      </c>
      <c r="J59" s="322">
        <v>2939964</v>
      </c>
      <c r="K59" s="323">
        <v>136.1</v>
      </c>
      <c r="L59" s="324">
        <v>310300</v>
      </c>
      <c r="M59" s="325">
        <v>7.8</v>
      </c>
      <c r="N59" s="326">
        <v>128.30000000000001</v>
      </c>
    </row>
    <row r="60" spans="1:14" x14ac:dyDescent="0.15">
      <c r="A60" s="250"/>
      <c r="B60" s="246"/>
      <c r="C60" s="246"/>
      <c r="D60" s="246"/>
      <c r="E60" s="246"/>
      <c r="F60" s="246"/>
      <c r="G60" s="327"/>
      <c r="H60" s="328" t="s">
        <v>512</v>
      </c>
      <c r="I60" s="335">
        <v>172801</v>
      </c>
      <c r="J60" s="330">
        <v>570300</v>
      </c>
      <c r="K60" s="331">
        <v>-4.0999999999999996</v>
      </c>
      <c r="L60" s="332">
        <v>157576</v>
      </c>
      <c r="M60" s="333">
        <v>7.5</v>
      </c>
      <c r="N60" s="334">
        <v>-11.6</v>
      </c>
    </row>
    <row r="61" spans="1:14" x14ac:dyDescent="0.15">
      <c r="A61" s="250"/>
      <c r="B61" s="246"/>
      <c r="C61" s="246"/>
      <c r="D61" s="246"/>
      <c r="E61" s="246"/>
      <c r="F61" s="246"/>
      <c r="G61" s="312" t="s">
        <v>517</v>
      </c>
      <c r="H61" s="336"/>
      <c r="I61" s="337">
        <v>342319</v>
      </c>
      <c r="J61" s="338">
        <v>1119368</v>
      </c>
      <c r="K61" s="339">
        <v>51.5</v>
      </c>
      <c r="L61" s="340">
        <v>262117</v>
      </c>
      <c r="M61" s="341">
        <v>9.6999999999999993</v>
      </c>
      <c r="N61" s="326">
        <v>41.8</v>
      </c>
    </row>
    <row r="62" spans="1:14" x14ac:dyDescent="0.15">
      <c r="A62" s="250"/>
      <c r="B62" s="246"/>
      <c r="C62" s="246"/>
      <c r="D62" s="246"/>
      <c r="E62" s="246"/>
      <c r="F62" s="246"/>
      <c r="G62" s="327"/>
      <c r="H62" s="328" t="s">
        <v>512</v>
      </c>
      <c r="I62" s="329">
        <v>152749</v>
      </c>
      <c r="J62" s="330">
        <v>498353</v>
      </c>
      <c r="K62" s="331">
        <v>2.8</v>
      </c>
      <c r="L62" s="332">
        <v>133852</v>
      </c>
      <c r="M62" s="333">
        <v>7</v>
      </c>
      <c r="N62" s="334">
        <v>-4.2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C9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N88"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191.53</v>
      </c>
      <c r="G47" s="12">
        <v>207.65</v>
      </c>
      <c r="H47" s="12">
        <v>227.23</v>
      </c>
      <c r="I47" s="12">
        <v>223.19</v>
      </c>
      <c r="J47" s="13">
        <v>246.82</v>
      </c>
    </row>
    <row r="48" spans="2:10" ht="57.75" customHeight="1" x14ac:dyDescent="0.15">
      <c r="B48" s="14"/>
      <c r="C48" s="1174" t="s">
        <v>4</v>
      </c>
      <c r="D48" s="1174"/>
      <c r="E48" s="1175"/>
      <c r="F48" s="15">
        <v>5.26</v>
      </c>
      <c r="G48" s="16">
        <v>6.52</v>
      </c>
      <c r="H48" s="16">
        <v>3.66</v>
      </c>
      <c r="I48" s="16">
        <v>6.89</v>
      </c>
      <c r="J48" s="17">
        <v>11.02</v>
      </c>
    </row>
    <row r="49" spans="2:10" ht="57.75" customHeight="1" thickBot="1" x14ac:dyDescent="0.2">
      <c r="B49" s="18"/>
      <c r="C49" s="1176" t="s">
        <v>5</v>
      </c>
      <c r="D49" s="1176"/>
      <c r="E49" s="1177"/>
      <c r="F49" s="19">
        <v>27.48</v>
      </c>
      <c r="G49" s="20">
        <v>19.53</v>
      </c>
      <c r="H49" s="20" t="s">
        <v>524</v>
      </c>
      <c r="I49" s="20">
        <v>8.77</v>
      </c>
      <c r="J49" s="21">
        <v>19.059999999999999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admin106</cp:lastModifiedBy>
  <cp:lastPrinted>2018-03-02T04:11:45Z</cp:lastPrinted>
  <dcterms:created xsi:type="dcterms:W3CDTF">2018-01-24T04:35:00Z</dcterms:created>
  <dcterms:modified xsi:type="dcterms:W3CDTF">2018-07-24T00:36:42Z</dcterms:modified>
  <cp:category/>
</cp:coreProperties>
</file>